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Amortization" sheetId="2" state="visible" r:id="rId2"/>
  </sheets>
  <definedNames/>
  <calcPr calcId="124519" fullCalcOnLoad="1"/>
</workbook>
</file>

<file path=xl/styles.xml><?xml version="1.0" encoding="utf-8"?>
<styleSheet xmlns="http://schemas.openxmlformats.org/spreadsheetml/2006/main">
  <numFmts count="1">
    <numFmt numFmtId="164" formatCode="$#,##0"/>
  </numFmts>
  <fonts count="9">
    <font>
      <name val="Calibri"/>
      <family val="2"/>
      <color theme="1"/>
      <sz val="11"/>
      <scheme val="minor"/>
    </font>
    <font>
      <b val="1"/>
      <color rgb="00FFFFFF"/>
      <sz val="15"/>
    </font>
    <font>
      <b val="1"/>
    </font>
    <font>
      <b val="1"/>
      <color rgb="00FFFFFF"/>
    </font>
    <font>
      <i val="1"/>
      <color rgb="007F7F7F"/>
      <sz val="9"/>
    </font>
    <font>
      <b val="1"/>
      <color rgb="001F3A5F"/>
      <sz val="16"/>
    </font>
    <font>
      <color rgb="007F7F7F"/>
      <sz val="11"/>
    </font>
    <font>
      <b val="1"/>
      <color rgb="001F3A5F"/>
      <sz val="12"/>
    </font>
    <font>
      <color rgb="000563C1"/>
      <u val="single"/>
    </font>
  </fonts>
  <fills count="4">
    <fill>
      <patternFill/>
    </fill>
    <fill>
      <patternFill patternType="gray125"/>
    </fill>
    <fill>
      <patternFill patternType="solid">
        <fgColor rgb="001F3A5F"/>
        <bgColor rgb="001F3A5F"/>
      </patternFill>
    </fill>
    <fill>
      <patternFill patternType="solid">
        <fgColor rgb="00FBF1DC"/>
        <bgColor rgb="00FBF1DC"/>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6">
    <xf numFmtId="0" fontId="0" fillId="0" borderId="0" pivotButton="0" quotePrefix="0" xfId="0"/>
    <xf numFmtId="0" fontId="5" fillId="0" borderId="0" pivotButton="0" quotePrefix="0" xfId="0"/>
    <xf numFmtId="0" fontId="6" fillId="0" borderId="0" pivotButton="0" quotePrefix="0" xfId="0"/>
    <xf numFmtId="0" fontId="2" fillId="0" borderId="0" pivotButton="0" quotePrefix="0" xfId="0"/>
    <xf numFmtId="0" fontId="7" fillId="0" borderId="0" pivotButton="0" quotePrefix="0" xfId="0"/>
    <xf numFmtId="0" fontId="8" fillId="0" borderId="0" pivotButton="0" quotePrefix="0" xfId="0"/>
    <xf numFmtId="0" fontId="1" fillId="2" borderId="0" pivotButton="0" quotePrefix="0" xfId="0"/>
    <xf numFmtId="164" fontId="0" fillId="3" borderId="1" pivotButton="0" quotePrefix="0" xfId="0"/>
    <xf numFmtId="10" fontId="0" fillId="3" borderId="1" pivotButton="0" quotePrefix="0" xfId="0"/>
    <xf numFmtId="1" fontId="0" fillId="3" borderId="1" pivotButton="0" quotePrefix="0" xfId="0"/>
    <xf numFmtId="164" fontId="2" fillId="0" borderId="1" pivotButton="0" quotePrefix="0" xfId="0"/>
    <xf numFmtId="1" fontId="2" fillId="0" borderId="1" pivotButton="0" quotePrefix="0" xfId="0"/>
    <xf numFmtId="0" fontId="3" fillId="2" borderId="1" pivotButton="0" quotePrefix="0" xfId="0"/>
    <xf numFmtId="0" fontId="0" fillId="0" borderId="1" applyAlignment="1" pivotButton="0" quotePrefix="0" xfId="0">
      <alignment horizontal="center"/>
    </xf>
    <xf numFmtId="164" fontId="0" fillId="0" borderId="1" pivotButton="0" quotePrefix="0" xfId="0"/>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course.devoncoombs.com" TargetMode="External" Id="rId1"/><Relationship Type="http://schemas.openxmlformats.org/officeDocument/2006/relationships/hyperlink" Target="https://www.devoncoombs.com/book" TargetMode="External" Id="rId2"/></Relationships>
</file>

<file path=xl/worksheets/sheet1.xml><?xml version="1.0" encoding="utf-8"?>
<worksheet xmlns="http://schemas.openxmlformats.org/spreadsheetml/2006/main">
  <sheetPr>
    <tabColor rgb="00B58A2A"/>
    <outlinePr summaryBelow="1" summaryRight="1"/>
    <pageSetUpPr/>
  </sheetPr>
  <dimension ref="B2:B27"/>
  <sheetViews>
    <sheetView showGridLines="0" workbookViewId="0">
      <selection activeCell="A1" sqref="A1"/>
    </sheetView>
  </sheetViews>
  <sheetFormatPr baseColWidth="8" defaultRowHeight="15"/>
  <cols>
    <col width="3" customWidth="1" min="1" max="1"/>
    <col width="110" customWidth="1" min="2" max="2"/>
  </cols>
  <sheetData>
    <row r="2">
      <c r="B2" s="1" t="inlineStr">
        <is>
          <t>Loan Amortization Schedule</t>
        </is>
      </c>
    </row>
    <row r="3">
      <c r="B3" s="2" t="inlineStr">
        <is>
          <t>A free template from the Devon Coombs Academy</t>
        </is>
      </c>
    </row>
    <row r="5">
      <c r="B5" s="3" t="inlineStr">
        <is>
          <t>Built by Devon Coombs, CPA, MBA, Teaching Professor of Finance, Santa Clara University.</t>
        </is>
      </c>
    </row>
    <row r="7">
      <c r="B7" s="4" t="inlineStr">
        <is>
          <t>What this template does</t>
        </is>
      </c>
    </row>
    <row r="8">
      <c r="B8" t="inlineStr">
        <is>
          <t>A month-by-month amortization schedule for any fixed-rate loan: enter the amount, rate, term, and</t>
        </is>
      </c>
    </row>
    <row r="9">
      <c r="B9" t="inlineStr">
        <is>
          <t>an optional extra monthly payment, and formulas fill in every payment's interest, principal, and</t>
        </is>
      </c>
    </row>
    <row r="10">
      <c r="B10" t="inlineStr">
        <is>
          <t>remaining balance, plus totals for months to pay off and interest paid.</t>
        </is>
      </c>
    </row>
    <row r="12">
      <c r="B12" s="4" t="inlineStr">
        <is>
          <t>How to use it</t>
        </is>
      </c>
    </row>
    <row r="13">
      <c r="B13" t="inlineStr">
        <is>
          <t>1. On the Amortization tab, replace the loan amount, rate, and term with your loan's numbers.</t>
        </is>
      </c>
    </row>
    <row r="14">
      <c r="B14" t="inlineStr">
        <is>
          <t>2. Enter the rate as a percent, for example 6.50%.</t>
        </is>
      </c>
    </row>
    <row r="15">
      <c r="B15" t="inlineStr">
        <is>
          <t>3. Set the extra monthly payment to any amount you plan to add; zero is fine.</t>
        </is>
      </c>
    </row>
    <row r="16">
      <c r="B16" t="inlineStr">
        <is>
          <t>4. Read the summary block: months to pay off, total interest, and interest saved update on their own.</t>
        </is>
      </c>
    </row>
    <row r="17">
      <c r="B17" t="inlineStr">
        <is>
          <t>5. Scroll the schedule to see any month's balance, or print the range you need.</t>
        </is>
      </c>
    </row>
    <row r="19">
      <c r="B19" s="4" t="inlineStr">
        <is>
          <t>Conventions</t>
        </is>
      </c>
    </row>
    <row r="20">
      <c r="B20" t="inlineStr">
        <is>
          <t>Gold-shaded cells are inputs filled with example values; overwrite them with your own numbers.</t>
        </is>
      </c>
    </row>
    <row r="21">
      <c r="B21" t="inlineStr">
        <is>
          <t>White bordered cells hold formulas and recalculate on their own, so avoid typing over them.</t>
        </is>
      </c>
    </row>
    <row r="22">
      <c r="B22" t="inlineStr">
        <is>
          <t>This workbook contains no macros, so it opens without security warnings.</t>
        </is>
      </c>
    </row>
    <row r="23">
      <c r="B23" t="inlineStr">
        <is>
          <t>The schedule holds 480 rows, so terms up to 40 years fit; rows past the payoff month stay blank.</t>
        </is>
      </c>
    </row>
    <row r="25">
      <c r="B25" s="4" t="inlineStr">
        <is>
          <t>More free resources</t>
        </is>
      </c>
    </row>
    <row r="26">
      <c r="B26" s="5" t="inlineStr">
        <is>
          <t>Free finance courses and calculators: course.devoncoombs.com</t>
        </is>
      </c>
    </row>
    <row r="27">
      <c r="B27" s="5" t="inlineStr">
        <is>
          <t>Devon's book: devoncoombs.com/book</t>
        </is>
      </c>
    </row>
  </sheetData>
  <hyperlinks>
    <hyperlink xmlns:r="http://schemas.openxmlformats.org/officeDocument/2006/relationships" ref="B26" r:id="rId1"/>
    <hyperlink xmlns:r="http://schemas.openxmlformats.org/officeDocument/2006/relationships" ref="B27" r:id="rId2"/>
  </hyperlinks>
  <pageMargins left="0.75" right="0.75" top="1" bottom="1" header="0.5" footer="0.5"/>
</worksheet>
</file>

<file path=xl/worksheets/sheet2.xml><?xml version="1.0" encoding="utf-8"?>
<worksheet xmlns="http://schemas.openxmlformats.org/spreadsheetml/2006/main">
  <sheetPr>
    <tabColor rgb="001F3A5F"/>
    <outlinePr summaryBelow="1" summaryRight="1"/>
    <pageSetUpPr/>
  </sheetPr>
  <dimension ref="A1:G495"/>
  <sheetViews>
    <sheetView showGridLines="0" workbookViewId="0">
      <pane ySplit="13" topLeftCell="A14" activePane="bottomLeft" state="frozen"/>
      <selection pane="bottomLeft" activeCell="A1" sqref="A1"/>
    </sheetView>
  </sheetViews>
  <sheetFormatPr baseColWidth="8" defaultRowHeight="15"/>
  <cols>
    <col width="10" customWidth="1" min="1" max="1"/>
    <col width="18" customWidth="1" min="2" max="2"/>
    <col width="16" customWidth="1" min="3" max="3"/>
    <col width="12" customWidth="1" min="4" max="4"/>
    <col width="14" customWidth="1" min="5" max="5"/>
    <col width="14" customWidth="1" min="6" max="6"/>
    <col width="18" customWidth="1" min="7" max="7"/>
  </cols>
  <sheetData>
    <row r="1" ht="26" customHeight="1">
      <c r="A1" s="6" t="inlineStr">
        <is>
          <t>Loan Amortization Schedule</t>
        </is>
      </c>
      <c r="B1" s="6" t="n"/>
      <c r="C1" s="6" t="n"/>
      <c r="D1" s="6" t="n"/>
      <c r="E1" s="6" t="n"/>
      <c r="F1" s="6" t="n"/>
      <c r="G1" s="6" t="n"/>
    </row>
    <row r="3">
      <c r="A3" s="3" t="inlineStr">
        <is>
          <t>Loan amount</t>
        </is>
      </c>
      <c r="C3" s="7" t="n">
        <v>350000</v>
      </c>
    </row>
    <row r="4">
      <c r="A4" s="3" t="inlineStr">
        <is>
          <t>Annual interest rate</t>
        </is>
      </c>
      <c r="C4" s="8" t="n">
        <v>0.065</v>
      </c>
    </row>
    <row r="5">
      <c r="A5" s="3" t="inlineStr">
        <is>
          <t>Term (years)</t>
        </is>
      </c>
      <c r="C5" s="9" t="n">
        <v>30</v>
      </c>
    </row>
    <row r="6">
      <c r="A6" s="3" t="inlineStr">
        <is>
          <t>Extra monthly payment</t>
        </is>
      </c>
      <c r="C6" s="7" t="n">
        <v>0</v>
      </c>
    </row>
    <row r="8">
      <c r="A8" s="3" t="inlineStr">
        <is>
          <t>Monthly payment (P&amp;I)</t>
        </is>
      </c>
      <c r="C8" s="10">
        <f>-PMT(C4/12,C5*12,C3)</f>
        <v/>
      </c>
    </row>
    <row r="9">
      <c r="A9" s="3" t="inlineStr">
        <is>
          <t>Months to pay off</t>
        </is>
      </c>
      <c r="C9" s="11">
        <f>COUNT(A14:A493)</f>
        <v/>
      </c>
    </row>
    <row r="10">
      <c r="A10" s="3" t="inlineStr">
        <is>
          <t>Total interest paid</t>
        </is>
      </c>
      <c r="C10" s="10">
        <f>SUM(E14:E493)</f>
        <v/>
      </c>
    </row>
    <row r="11">
      <c r="A11" s="3" t="inlineStr">
        <is>
          <t>Interest saved vs no extra payment</t>
        </is>
      </c>
      <c r="C11" s="10">
        <f>MAX(C8*C5*12-C3-C10,0)</f>
        <v/>
      </c>
    </row>
    <row r="13">
      <c r="A13" s="12" t="inlineStr">
        <is>
          <t>Month</t>
        </is>
      </c>
      <c r="B13" s="12" t="inlineStr">
        <is>
          <t>Beginning balance</t>
        </is>
      </c>
      <c r="C13" s="12" t="inlineStr">
        <is>
          <t>Payment</t>
        </is>
      </c>
      <c r="D13" s="12" t="inlineStr">
        <is>
          <t>Extra</t>
        </is>
      </c>
      <c r="E13" s="12" t="inlineStr">
        <is>
          <t>Interest</t>
        </is>
      </c>
      <c r="F13" s="12" t="inlineStr">
        <is>
          <t>Principal</t>
        </is>
      </c>
      <c r="G13" s="12" t="inlineStr">
        <is>
          <t>Ending balance</t>
        </is>
      </c>
    </row>
    <row r="14">
      <c r="A14" s="13" t="n">
        <v>1</v>
      </c>
      <c r="B14" s="14">
        <f>$C$3</f>
        <v/>
      </c>
      <c r="C14" s="14">
        <f>IF($A14="","",MIN($C$8,B14*(1+$C$4/12)))</f>
        <v/>
      </c>
      <c r="D14" s="14">
        <f>IF($A14="","",MIN($C$6,B14-F14))</f>
        <v/>
      </c>
      <c r="E14" s="14">
        <f>IF($A14="","",B14*$C$4/12)</f>
        <v/>
      </c>
      <c r="F14" s="14">
        <f>IF($A14="","",C14-E14)</f>
        <v/>
      </c>
      <c r="G14" s="14">
        <f>IF($A14="","",MAX(B14-F14-D14,0))</f>
        <v/>
      </c>
    </row>
    <row r="15">
      <c r="A15" s="13">
        <f>IF(OR($A14="",$G14&lt;=0.005),"",$A14+1)</f>
        <v/>
      </c>
      <c r="B15" s="14">
        <f>IF($A15="","",$G14)</f>
        <v/>
      </c>
      <c r="C15" s="14">
        <f>IF($A15="","",MIN($C$8,B15*(1+$C$4/12)))</f>
        <v/>
      </c>
      <c r="D15" s="14">
        <f>IF($A15="","",MIN($C$6,B15-F15))</f>
        <v/>
      </c>
      <c r="E15" s="14">
        <f>IF($A15="","",B15*$C$4/12)</f>
        <v/>
      </c>
      <c r="F15" s="14">
        <f>IF($A15="","",C15-E15)</f>
        <v/>
      </c>
      <c r="G15" s="14">
        <f>IF($A15="","",MAX(B15-F15-D15,0))</f>
        <v/>
      </c>
    </row>
    <row r="16">
      <c r="A16" s="13">
        <f>IF(OR($A15="",$G15&lt;=0.005),"",$A15+1)</f>
        <v/>
      </c>
      <c r="B16" s="14">
        <f>IF($A16="","",$G15)</f>
        <v/>
      </c>
      <c r="C16" s="14">
        <f>IF($A16="","",MIN($C$8,B16*(1+$C$4/12)))</f>
        <v/>
      </c>
      <c r="D16" s="14">
        <f>IF($A16="","",MIN($C$6,B16-F16))</f>
        <v/>
      </c>
      <c r="E16" s="14">
        <f>IF($A16="","",B16*$C$4/12)</f>
        <v/>
      </c>
      <c r="F16" s="14">
        <f>IF($A16="","",C16-E16)</f>
        <v/>
      </c>
      <c r="G16" s="14">
        <f>IF($A16="","",MAX(B16-F16-D16,0))</f>
        <v/>
      </c>
    </row>
    <row r="17">
      <c r="A17" s="13">
        <f>IF(OR($A16="",$G16&lt;=0.005),"",$A16+1)</f>
        <v/>
      </c>
      <c r="B17" s="14">
        <f>IF($A17="","",$G16)</f>
        <v/>
      </c>
      <c r="C17" s="14">
        <f>IF($A17="","",MIN($C$8,B17*(1+$C$4/12)))</f>
        <v/>
      </c>
      <c r="D17" s="14">
        <f>IF($A17="","",MIN($C$6,B17-F17))</f>
        <v/>
      </c>
      <c r="E17" s="14">
        <f>IF($A17="","",B17*$C$4/12)</f>
        <v/>
      </c>
      <c r="F17" s="14">
        <f>IF($A17="","",C17-E17)</f>
        <v/>
      </c>
      <c r="G17" s="14">
        <f>IF($A17="","",MAX(B17-F17-D17,0))</f>
        <v/>
      </c>
    </row>
    <row r="18">
      <c r="A18" s="13">
        <f>IF(OR($A17="",$G17&lt;=0.005),"",$A17+1)</f>
        <v/>
      </c>
      <c r="B18" s="14">
        <f>IF($A18="","",$G17)</f>
        <v/>
      </c>
      <c r="C18" s="14">
        <f>IF($A18="","",MIN($C$8,B18*(1+$C$4/12)))</f>
        <v/>
      </c>
      <c r="D18" s="14">
        <f>IF($A18="","",MIN($C$6,B18-F18))</f>
        <v/>
      </c>
      <c r="E18" s="14">
        <f>IF($A18="","",B18*$C$4/12)</f>
        <v/>
      </c>
      <c r="F18" s="14">
        <f>IF($A18="","",C18-E18)</f>
        <v/>
      </c>
      <c r="G18" s="14">
        <f>IF($A18="","",MAX(B18-F18-D18,0))</f>
        <v/>
      </c>
    </row>
    <row r="19">
      <c r="A19" s="13">
        <f>IF(OR($A18="",$G18&lt;=0.005),"",$A18+1)</f>
        <v/>
      </c>
      <c r="B19" s="14">
        <f>IF($A19="","",$G18)</f>
        <v/>
      </c>
      <c r="C19" s="14">
        <f>IF($A19="","",MIN($C$8,B19*(1+$C$4/12)))</f>
        <v/>
      </c>
      <c r="D19" s="14">
        <f>IF($A19="","",MIN($C$6,B19-F19))</f>
        <v/>
      </c>
      <c r="E19" s="14">
        <f>IF($A19="","",B19*$C$4/12)</f>
        <v/>
      </c>
      <c r="F19" s="14">
        <f>IF($A19="","",C19-E19)</f>
        <v/>
      </c>
      <c r="G19" s="14">
        <f>IF($A19="","",MAX(B19-F19-D19,0))</f>
        <v/>
      </c>
    </row>
    <row r="20">
      <c r="A20" s="13">
        <f>IF(OR($A19="",$G19&lt;=0.005),"",$A19+1)</f>
        <v/>
      </c>
      <c r="B20" s="14">
        <f>IF($A20="","",$G19)</f>
        <v/>
      </c>
      <c r="C20" s="14">
        <f>IF($A20="","",MIN($C$8,B20*(1+$C$4/12)))</f>
        <v/>
      </c>
      <c r="D20" s="14">
        <f>IF($A20="","",MIN($C$6,B20-F20))</f>
        <v/>
      </c>
      <c r="E20" s="14">
        <f>IF($A20="","",B20*$C$4/12)</f>
        <v/>
      </c>
      <c r="F20" s="14">
        <f>IF($A20="","",C20-E20)</f>
        <v/>
      </c>
      <c r="G20" s="14">
        <f>IF($A20="","",MAX(B20-F20-D20,0))</f>
        <v/>
      </c>
    </row>
    <row r="21">
      <c r="A21" s="13">
        <f>IF(OR($A20="",$G20&lt;=0.005),"",$A20+1)</f>
        <v/>
      </c>
      <c r="B21" s="14">
        <f>IF($A21="","",$G20)</f>
        <v/>
      </c>
      <c r="C21" s="14">
        <f>IF($A21="","",MIN($C$8,B21*(1+$C$4/12)))</f>
        <v/>
      </c>
      <c r="D21" s="14">
        <f>IF($A21="","",MIN($C$6,B21-F21))</f>
        <v/>
      </c>
      <c r="E21" s="14">
        <f>IF($A21="","",B21*$C$4/12)</f>
        <v/>
      </c>
      <c r="F21" s="14">
        <f>IF($A21="","",C21-E21)</f>
        <v/>
      </c>
      <c r="G21" s="14">
        <f>IF($A21="","",MAX(B21-F21-D21,0))</f>
        <v/>
      </c>
    </row>
    <row r="22">
      <c r="A22" s="13">
        <f>IF(OR($A21="",$G21&lt;=0.005),"",$A21+1)</f>
        <v/>
      </c>
      <c r="B22" s="14">
        <f>IF($A22="","",$G21)</f>
        <v/>
      </c>
      <c r="C22" s="14">
        <f>IF($A22="","",MIN($C$8,B22*(1+$C$4/12)))</f>
        <v/>
      </c>
      <c r="D22" s="14">
        <f>IF($A22="","",MIN($C$6,B22-F22))</f>
        <v/>
      </c>
      <c r="E22" s="14">
        <f>IF($A22="","",B22*$C$4/12)</f>
        <v/>
      </c>
      <c r="F22" s="14">
        <f>IF($A22="","",C22-E22)</f>
        <v/>
      </c>
      <c r="G22" s="14">
        <f>IF($A22="","",MAX(B22-F22-D22,0))</f>
        <v/>
      </c>
    </row>
    <row r="23">
      <c r="A23" s="13">
        <f>IF(OR($A22="",$G22&lt;=0.005),"",$A22+1)</f>
        <v/>
      </c>
      <c r="B23" s="14">
        <f>IF($A23="","",$G22)</f>
        <v/>
      </c>
      <c r="C23" s="14">
        <f>IF($A23="","",MIN($C$8,B23*(1+$C$4/12)))</f>
        <v/>
      </c>
      <c r="D23" s="14">
        <f>IF($A23="","",MIN($C$6,B23-F23))</f>
        <v/>
      </c>
      <c r="E23" s="14">
        <f>IF($A23="","",B23*$C$4/12)</f>
        <v/>
      </c>
      <c r="F23" s="14">
        <f>IF($A23="","",C23-E23)</f>
        <v/>
      </c>
      <c r="G23" s="14">
        <f>IF($A23="","",MAX(B23-F23-D23,0))</f>
        <v/>
      </c>
    </row>
    <row r="24">
      <c r="A24" s="13">
        <f>IF(OR($A23="",$G23&lt;=0.005),"",$A23+1)</f>
        <v/>
      </c>
      <c r="B24" s="14">
        <f>IF($A24="","",$G23)</f>
        <v/>
      </c>
      <c r="C24" s="14">
        <f>IF($A24="","",MIN($C$8,B24*(1+$C$4/12)))</f>
        <v/>
      </c>
      <c r="D24" s="14">
        <f>IF($A24="","",MIN($C$6,B24-F24))</f>
        <v/>
      </c>
      <c r="E24" s="14">
        <f>IF($A24="","",B24*$C$4/12)</f>
        <v/>
      </c>
      <c r="F24" s="14">
        <f>IF($A24="","",C24-E24)</f>
        <v/>
      </c>
      <c r="G24" s="14">
        <f>IF($A24="","",MAX(B24-F24-D24,0))</f>
        <v/>
      </c>
    </row>
    <row r="25">
      <c r="A25" s="13">
        <f>IF(OR($A24="",$G24&lt;=0.005),"",$A24+1)</f>
        <v/>
      </c>
      <c r="B25" s="14">
        <f>IF($A25="","",$G24)</f>
        <v/>
      </c>
      <c r="C25" s="14">
        <f>IF($A25="","",MIN($C$8,B25*(1+$C$4/12)))</f>
        <v/>
      </c>
      <c r="D25" s="14">
        <f>IF($A25="","",MIN($C$6,B25-F25))</f>
        <v/>
      </c>
      <c r="E25" s="14">
        <f>IF($A25="","",B25*$C$4/12)</f>
        <v/>
      </c>
      <c r="F25" s="14">
        <f>IF($A25="","",C25-E25)</f>
        <v/>
      </c>
      <c r="G25" s="14">
        <f>IF($A25="","",MAX(B25-F25-D25,0))</f>
        <v/>
      </c>
    </row>
    <row r="26">
      <c r="A26" s="13">
        <f>IF(OR($A25="",$G25&lt;=0.005),"",$A25+1)</f>
        <v/>
      </c>
      <c r="B26" s="14">
        <f>IF($A26="","",$G25)</f>
        <v/>
      </c>
      <c r="C26" s="14">
        <f>IF($A26="","",MIN($C$8,B26*(1+$C$4/12)))</f>
        <v/>
      </c>
      <c r="D26" s="14">
        <f>IF($A26="","",MIN($C$6,B26-F26))</f>
        <v/>
      </c>
      <c r="E26" s="14">
        <f>IF($A26="","",B26*$C$4/12)</f>
        <v/>
      </c>
      <c r="F26" s="14">
        <f>IF($A26="","",C26-E26)</f>
        <v/>
      </c>
      <c r="G26" s="14">
        <f>IF($A26="","",MAX(B26-F26-D26,0))</f>
        <v/>
      </c>
    </row>
    <row r="27">
      <c r="A27" s="13">
        <f>IF(OR($A26="",$G26&lt;=0.005),"",$A26+1)</f>
        <v/>
      </c>
      <c r="B27" s="14">
        <f>IF($A27="","",$G26)</f>
        <v/>
      </c>
      <c r="C27" s="14">
        <f>IF($A27="","",MIN($C$8,B27*(1+$C$4/12)))</f>
        <v/>
      </c>
      <c r="D27" s="14">
        <f>IF($A27="","",MIN($C$6,B27-F27))</f>
        <v/>
      </c>
      <c r="E27" s="14">
        <f>IF($A27="","",B27*$C$4/12)</f>
        <v/>
      </c>
      <c r="F27" s="14">
        <f>IF($A27="","",C27-E27)</f>
        <v/>
      </c>
      <c r="G27" s="14">
        <f>IF($A27="","",MAX(B27-F27-D27,0))</f>
        <v/>
      </c>
    </row>
    <row r="28">
      <c r="A28" s="13">
        <f>IF(OR($A27="",$G27&lt;=0.005),"",$A27+1)</f>
        <v/>
      </c>
      <c r="B28" s="14">
        <f>IF($A28="","",$G27)</f>
        <v/>
      </c>
      <c r="C28" s="14">
        <f>IF($A28="","",MIN($C$8,B28*(1+$C$4/12)))</f>
        <v/>
      </c>
      <c r="D28" s="14">
        <f>IF($A28="","",MIN($C$6,B28-F28))</f>
        <v/>
      </c>
      <c r="E28" s="14">
        <f>IF($A28="","",B28*$C$4/12)</f>
        <v/>
      </c>
      <c r="F28" s="14">
        <f>IF($A28="","",C28-E28)</f>
        <v/>
      </c>
      <c r="G28" s="14">
        <f>IF($A28="","",MAX(B28-F28-D28,0))</f>
        <v/>
      </c>
    </row>
    <row r="29">
      <c r="A29" s="13">
        <f>IF(OR($A28="",$G28&lt;=0.005),"",$A28+1)</f>
        <v/>
      </c>
      <c r="B29" s="14">
        <f>IF($A29="","",$G28)</f>
        <v/>
      </c>
      <c r="C29" s="14">
        <f>IF($A29="","",MIN($C$8,B29*(1+$C$4/12)))</f>
        <v/>
      </c>
      <c r="D29" s="14">
        <f>IF($A29="","",MIN($C$6,B29-F29))</f>
        <v/>
      </c>
      <c r="E29" s="14">
        <f>IF($A29="","",B29*$C$4/12)</f>
        <v/>
      </c>
      <c r="F29" s="14">
        <f>IF($A29="","",C29-E29)</f>
        <v/>
      </c>
      <c r="G29" s="14">
        <f>IF($A29="","",MAX(B29-F29-D29,0))</f>
        <v/>
      </c>
    </row>
    <row r="30">
      <c r="A30" s="13">
        <f>IF(OR($A29="",$G29&lt;=0.005),"",$A29+1)</f>
        <v/>
      </c>
      <c r="B30" s="14">
        <f>IF($A30="","",$G29)</f>
        <v/>
      </c>
      <c r="C30" s="14">
        <f>IF($A30="","",MIN($C$8,B30*(1+$C$4/12)))</f>
        <v/>
      </c>
      <c r="D30" s="14">
        <f>IF($A30="","",MIN($C$6,B30-F30))</f>
        <v/>
      </c>
      <c r="E30" s="14">
        <f>IF($A30="","",B30*$C$4/12)</f>
        <v/>
      </c>
      <c r="F30" s="14">
        <f>IF($A30="","",C30-E30)</f>
        <v/>
      </c>
      <c r="G30" s="14">
        <f>IF($A30="","",MAX(B30-F30-D30,0))</f>
        <v/>
      </c>
    </row>
    <row r="31">
      <c r="A31" s="13">
        <f>IF(OR($A30="",$G30&lt;=0.005),"",$A30+1)</f>
        <v/>
      </c>
      <c r="B31" s="14">
        <f>IF($A31="","",$G30)</f>
        <v/>
      </c>
      <c r="C31" s="14">
        <f>IF($A31="","",MIN($C$8,B31*(1+$C$4/12)))</f>
        <v/>
      </c>
      <c r="D31" s="14">
        <f>IF($A31="","",MIN($C$6,B31-F31))</f>
        <v/>
      </c>
      <c r="E31" s="14">
        <f>IF($A31="","",B31*$C$4/12)</f>
        <v/>
      </c>
      <c r="F31" s="14">
        <f>IF($A31="","",C31-E31)</f>
        <v/>
      </c>
      <c r="G31" s="14">
        <f>IF($A31="","",MAX(B31-F31-D31,0))</f>
        <v/>
      </c>
    </row>
    <row r="32">
      <c r="A32" s="13">
        <f>IF(OR($A31="",$G31&lt;=0.005),"",$A31+1)</f>
        <v/>
      </c>
      <c r="B32" s="14">
        <f>IF($A32="","",$G31)</f>
        <v/>
      </c>
      <c r="C32" s="14">
        <f>IF($A32="","",MIN($C$8,B32*(1+$C$4/12)))</f>
        <v/>
      </c>
      <c r="D32" s="14">
        <f>IF($A32="","",MIN($C$6,B32-F32))</f>
        <v/>
      </c>
      <c r="E32" s="14">
        <f>IF($A32="","",B32*$C$4/12)</f>
        <v/>
      </c>
      <c r="F32" s="14">
        <f>IF($A32="","",C32-E32)</f>
        <v/>
      </c>
      <c r="G32" s="14">
        <f>IF($A32="","",MAX(B32-F32-D32,0))</f>
        <v/>
      </c>
    </row>
    <row r="33">
      <c r="A33" s="13">
        <f>IF(OR($A32="",$G32&lt;=0.005),"",$A32+1)</f>
        <v/>
      </c>
      <c r="B33" s="14">
        <f>IF($A33="","",$G32)</f>
        <v/>
      </c>
      <c r="C33" s="14">
        <f>IF($A33="","",MIN($C$8,B33*(1+$C$4/12)))</f>
        <v/>
      </c>
      <c r="D33" s="14">
        <f>IF($A33="","",MIN($C$6,B33-F33))</f>
        <v/>
      </c>
      <c r="E33" s="14">
        <f>IF($A33="","",B33*$C$4/12)</f>
        <v/>
      </c>
      <c r="F33" s="14">
        <f>IF($A33="","",C33-E33)</f>
        <v/>
      </c>
      <c r="G33" s="14">
        <f>IF($A33="","",MAX(B33-F33-D33,0))</f>
        <v/>
      </c>
    </row>
    <row r="34">
      <c r="A34" s="13">
        <f>IF(OR($A33="",$G33&lt;=0.005),"",$A33+1)</f>
        <v/>
      </c>
      <c r="B34" s="14">
        <f>IF($A34="","",$G33)</f>
        <v/>
      </c>
      <c r="C34" s="14">
        <f>IF($A34="","",MIN($C$8,B34*(1+$C$4/12)))</f>
        <v/>
      </c>
      <c r="D34" s="14">
        <f>IF($A34="","",MIN($C$6,B34-F34))</f>
        <v/>
      </c>
      <c r="E34" s="14">
        <f>IF($A34="","",B34*$C$4/12)</f>
        <v/>
      </c>
      <c r="F34" s="14">
        <f>IF($A34="","",C34-E34)</f>
        <v/>
      </c>
      <c r="G34" s="14">
        <f>IF($A34="","",MAX(B34-F34-D34,0))</f>
        <v/>
      </c>
    </row>
    <row r="35">
      <c r="A35" s="13">
        <f>IF(OR($A34="",$G34&lt;=0.005),"",$A34+1)</f>
        <v/>
      </c>
      <c r="B35" s="14">
        <f>IF($A35="","",$G34)</f>
        <v/>
      </c>
      <c r="C35" s="14">
        <f>IF($A35="","",MIN($C$8,B35*(1+$C$4/12)))</f>
        <v/>
      </c>
      <c r="D35" s="14">
        <f>IF($A35="","",MIN($C$6,B35-F35))</f>
        <v/>
      </c>
      <c r="E35" s="14">
        <f>IF($A35="","",B35*$C$4/12)</f>
        <v/>
      </c>
      <c r="F35" s="14">
        <f>IF($A35="","",C35-E35)</f>
        <v/>
      </c>
      <c r="G35" s="14">
        <f>IF($A35="","",MAX(B35-F35-D35,0))</f>
        <v/>
      </c>
    </row>
    <row r="36">
      <c r="A36" s="13">
        <f>IF(OR($A35="",$G35&lt;=0.005),"",$A35+1)</f>
        <v/>
      </c>
      <c r="B36" s="14">
        <f>IF($A36="","",$G35)</f>
        <v/>
      </c>
      <c r="C36" s="14">
        <f>IF($A36="","",MIN($C$8,B36*(1+$C$4/12)))</f>
        <v/>
      </c>
      <c r="D36" s="14">
        <f>IF($A36="","",MIN($C$6,B36-F36))</f>
        <v/>
      </c>
      <c r="E36" s="14">
        <f>IF($A36="","",B36*$C$4/12)</f>
        <v/>
      </c>
      <c r="F36" s="14">
        <f>IF($A36="","",C36-E36)</f>
        <v/>
      </c>
      <c r="G36" s="14">
        <f>IF($A36="","",MAX(B36-F36-D36,0))</f>
        <v/>
      </c>
    </row>
    <row r="37">
      <c r="A37" s="13">
        <f>IF(OR($A36="",$G36&lt;=0.005),"",$A36+1)</f>
        <v/>
      </c>
      <c r="B37" s="14">
        <f>IF($A37="","",$G36)</f>
        <v/>
      </c>
      <c r="C37" s="14">
        <f>IF($A37="","",MIN($C$8,B37*(1+$C$4/12)))</f>
        <v/>
      </c>
      <c r="D37" s="14">
        <f>IF($A37="","",MIN($C$6,B37-F37))</f>
        <v/>
      </c>
      <c r="E37" s="14">
        <f>IF($A37="","",B37*$C$4/12)</f>
        <v/>
      </c>
      <c r="F37" s="14">
        <f>IF($A37="","",C37-E37)</f>
        <v/>
      </c>
      <c r="G37" s="14">
        <f>IF($A37="","",MAX(B37-F37-D37,0))</f>
        <v/>
      </c>
    </row>
    <row r="38">
      <c r="A38" s="13">
        <f>IF(OR($A37="",$G37&lt;=0.005),"",$A37+1)</f>
        <v/>
      </c>
      <c r="B38" s="14">
        <f>IF($A38="","",$G37)</f>
        <v/>
      </c>
      <c r="C38" s="14">
        <f>IF($A38="","",MIN($C$8,B38*(1+$C$4/12)))</f>
        <v/>
      </c>
      <c r="D38" s="14">
        <f>IF($A38="","",MIN($C$6,B38-F38))</f>
        <v/>
      </c>
      <c r="E38" s="14">
        <f>IF($A38="","",B38*$C$4/12)</f>
        <v/>
      </c>
      <c r="F38" s="14">
        <f>IF($A38="","",C38-E38)</f>
        <v/>
      </c>
      <c r="G38" s="14">
        <f>IF($A38="","",MAX(B38-F38-D38,0))</f>
        <v/>
      </c>
    </row>
    <row r="39">
      <c r="A39" s="13">
        <f>IF(OR($A38="",$G38&lt;=0.005),"",$A38+1)</f>
        <v/>
      </c>
      <c r="B39" s="14">
        <f>IF($A39="","",$G38)</f>
        <v/>
      </c>
      <c r="C39" s="14">
        <f>IF($A39="","",MIN($C$8,B39*(1+$C$4/12)))</f>
        <v/>
      </c>
      <c r="D39" s="14">
        <f>IF($A39="","",MIN($C$6,B39-F39))</f>
        <v/>
      </c>
      <c r="E39" s="14">
        <f>IF($A39="","",B39*$C$4/12)</f>
        <v/>
      </c>
      <c r="F39" s="14">
        <f>IF($A39="","",C39-E39)</f>
        <v/>
      </c>
      <c r="G39" s="14">
        <f>IF($A39="","",MAX(B39-F39-D39,0))</f>
        <v/>
      </c>
    </row>
    <row r="40">
      <c r="A40" s="13">
        <f>IF(OR($A39="",$G39&lt;=0.005),"",$A39+1)</f>
        <v/>
      </c>
      <c r="B40" s="14">
        <f>IF($A40="","",$G39)</f>
        <v/>
      </c>
      <c r="C40" s="14">
        <f>IF($A40="","",MIN($C$8,B40*(1+$C$4/12)))</f>
        <v/>
      </c>
      <c r="D40" s="14">
        <f>IF($A40="","",MIN($C$6,B40-F40))</f>
        <v/>
      </c>
      <c r="E40" s="14">
        <f>IF($A40="","",B40*$C$4/12)</f>
        <v/>
      </c>
      <c r="F40" s="14">
        <f>IF($A40="","",C40-E40)</f>
        <v/>
      </c>
      <c r="G40" s="14">
        <f>IF($A40="","",MAX(B40-F40-D40,0))</f>
        <v/>
      </c>
    </row>
    <row r="41">
      <c r="A41" s="13">
        <f>IF(OR($A40="",$G40&lt;=0.005),"",$A40+1)</f>
        <v/>
      </c>
      <c r="B41" s="14">
        <f>IF($A41="","",$G40)</f>
        <v/>
      </c>
      <c r="C41" s="14">
        <f>IF($A41="","",MIN($C$8,B41*(1+$C$4/12)))</f>
        <v/>
      </c>
      <c r="D41" s="14">
        <f>IF($A41="","",MIN($C$6,B41-F41))</f>
        <v/>
      </c>
      <c r="E41" s="14">
        <f>IF($A41="","",B41*$C$4/12)</f>
        <v/>
      </c>
      <c r="F41" s="14">
        <f>IF($A41="","",C41-E41)</f>
        <v/>
      </c>
      <c r="G41" s="14">
        <f>IF($A41="","",MAX(B41-F41-D41,0))</f>
        <v/>
      </c>
    </row>
    <row r="42">
      <c r="A42" s="13">
        <f>IF(OR($A41="",$G41&lt;=0.005),"",$A41+1)</f>
        <v/>
      </c>
      <c r="B42" s="14">
        <f>IF($A42="","",$G41)</f>
        <v/>
      </c>
      <c r="C42" s="14">
        <f>IF($A42="","",MIN($C$8,B42*(1+$C$4/12)))</f>
        <v/>
      </c>
      <c r="D42" s="14">
        <f>IF($A42="","",MIN($C$6,B42-F42))</f>
        <v/>
      </c>
      <c r="E42" s="14">
        <f>IF($A42="","",B42*$C$4/12)</f>
        <v/>
      </c>
      <c r="F42" s="14">
        <f>IF($A42="","",C42-E42)</f>
        <v/>
      </c>
      <c r="G42" s="14">
        <f>IF($A42="","",MAX(B42-F42-D42,0))</f>
        <v/>
      </c>
    </row>
    <row r="43">
      <c r="A43" s="13">
        <f>IF(OR($A42="",$G42&lt;=0.005),"",$A42+1)</f>
        <v/>
      </c>
      <c r="B43" s="14">
        <f>IF($A43="","",$G42)</f>
        <v/>
      </c>
      <c r="C43" s="14">
        <f>IF($A43="","",MIN($C$8,B43*(1+$C$4/12)))</f>
        <v/>
      </c>
      <c r="D43" s="14">
        <f>IF($A43="","",MIN($C$6,B43-F43))</f>
        <v/>
      </c>
      <c r="E43" s="14">
        <f>IF($A43="","",B43*$C$4/12)</f>
        <v/>
      </c>
      <c r="F43" s="14">
        <f>IF($A43="","",C43-E43)</f>
        <v/>
      </c>
      <c r="G43" s="14">
        <f>IF($A43="","",MAX(B43-F43-D43,0))</f>
        <v/>
      </c>
    </row>
    <row r="44">
      <c r="A44" s="13">
        <f>IF(OR($A43="",$G43&lt;=0.005),"",$A43+1)</f>
        <v/>
      </c>
      <c r="B44" s="14">
        <f>IF($A44="","",$G43)</f>
        <v/>
      </c>
      <c r="C44" s="14">
        <f>IF($A44="","",MIN($C$8,B44*(1+$C$4/12)))</f>
        <v/>
      </c>
      <c r="D44" s="14">
        <f>IF($A44="","",MIN($C$6,B44-F44))</f>
        <v/>
      </c>
      <c r="E44" s="14">
        <f>IF($A44="","",B44*$C$4/12)</f>
        <v/>
      </c>
      <c r="F44" s="14">
        <f>IF($A44="","",C44-E44)</f>
        <v/>
      </c>
      <c r="G44" s="14">
        <f>IF($A44="","",MAX(B44-F44-D44,0))</f>
        <v/>
      </c>
    </row>
    <row r="45">
      <c r="A45" s="13">
        <f>IF(OR($A44="",$G44&lt;=0.005),"",$A44+1)</f>
        <v/>
      </c>
      <c r="B45" s="14">
        <f>IF($A45="","",$G44)</f>
        <v/>
      </c>
      <c r="C45" s="14">
        <f>IF($A45="","",MIN($C$8,B45*(1+$C$4/12)))</f>
        <v/>
      </c>
      <c r="D45" s="14">
        <f>IF($A45="","",MIN($C$6,B45-F45))</f>
        <v/>
      </c>
      <c r="E45" s="14">
        <f>IF($A45="","",B45*$C$4/12)</f>
        <v/>
      </c>
      <c r="F45" s="14">
        <f>IF($A45="","",C45-E45)</f>
        <v/>
      </c>
      <c r="G45" s="14">
        <f>IF($A45="","",MAX(B45-F45-D45,0))</f>
        <v/>
      </c>
    </row>
    <row r="46">
      <c r="A46" s="13">
        <f>IF(OR($A45="",$G45&lt;=0.005),"",$A45+1)</f>
        <v/>
      </c>
      <c r="B46" s="14">
        <f>IF($A46="","",$G45)</f>
        <v/>
      </c>
      <c r="C46" s="14">
        <f>IF($A46="","",MIN($C$8,B46*(1+$C$4/12)))</f>
        <v/>
      </c>
      <c r="D46" s="14">
        <f>IF($A46="","",MIN($C$6,B46-F46))</f>
        <v/>
      </c>
      <c r="E46" s="14">
        <f>IF($A46="","",B46*$C$4/12)</f>
        <v/>
      </c>
      <c r="F46" s="14">
        <f>IF($A46="","",C46-E46)</f>
        <v/>
      </c>
      <c r="G46" s="14">
        <f>IF($A46="","",MAX(B46-F46-D46,0))</f>
        <v/>
      </c>
    </row>
    <row r="47">
      <c r="A47" s="13">
        <f>IF(OR($A46="",$G46&lt;=0.005),"",$A46+1)</f>
        <v/>
      </c>
      <c r="B47" s="14">
        <f>IF($A47="","",$G46)</f>
        <v/>
      </c>
      <c r="C47" s="14">
        <f>IF($A47="","",MIN($C$8,B47*(1+$C$4/12)))</f>
        <v/>
      </c>
      <c r="D47" s="14">
        <f>IF($A47="","",MIN($C$6,B47-F47))</f>
        <v/>
      </c>
      <c r="E47" s="14">
        <f>IF($A47="","",B47*$C$4/12)</f>
        <v/>
      </c>
      <c r="F47" s="14">
        <f>IF($A47="","",C47-E47)</f>
        <v/>
      </c>
      <c r="G47" s="14">
        <f>IF($A47="","",MAX(B47-F47-D47,0))</f>
        <v/>
      </c>
    </row>
    <row r="48">
      <c r="A48" s="13">
        <f>IF(OR($A47="",$G47&lt;=0.005),"",$A47+1)</f>
        <v/>
      </c>
      <c r="B48" s="14">
        <f>IF($A48="","",$G47)</f>
        <v/>
      </c>
      <c r="C48" s="14">
        <f>IF($A48="","",MIN($C$8,B48*(1+$C$4/12)))</f>
        <v/>
      </c>
      <c r="D48" s="14">
        <f>IF($A48="","",MIN($C$6,B48-F48))</f>
        <v/>
      </c>
      <c r="E48" s="14">
        <f>IF($A48="","",B48*$C$4/12)</f>
        <v/>
      </c>
      <c r="F48" s="14">
        <f>IF($A48="","",C48-E48)</f>
        <v/>
      </c>
      <c r="G48" s="14">
        <f>IF($A48="","",MAX(B48-F48-D48,0))</f>
        <v/>
      </c>
    </row>
    <row r="49">
      <c r="A49" s="13">
        <f>IF(OR($A48="",$G48&lt;=0.005),"",$A48+1)</f>
        <v/>
      </c>
      <c r="B49" s="14">
        <f>IF($A49="","",$G48)</f>
        <v/>
      </c>
      <c r="C49" s="14">
        <f>IF($A49="","",MIN($C$8,B49*(1+$C$4/12)))</f>
        <v/>
      </c>
      <c r="D49" s="14">
        <f>IF($A49="","",MIN($C$6,B49-F49))</f>
        <v/>
      </c>
      <c r="E49" s="14">
        <f>IF($A49="","",B49*$C$4/12)</f>
        <v/>
      </c>
      <c r="F49" s="14">
        <f>IF($A49="","",C49-E49)</f>
        <v/>
      </c>
      <c r="G49" s="14">
        <f>IF($A49="","",MAX(B49-F49-D49,0))</f>
        <v/>
      </c>
    </row>
    <row r="50">
      <c r="A50" s="13">
        <f>IF(OR($A49="",$G49&lt;=0.005),"",$A49+1)</f>
        <v/>
      </c>
      <c r="B50" s="14">
        <f>IF($A50="","",$G49)</f>
        <v/>
      </c>
      <c r="C50" s="14">
        <f>IF($A50="","",MIN($C$8,B50*(1+$C$4/12)))</f>
        <v/>
      </c>
      <c r="D50" s="14">
        <f>IF($A50="","",MIN($C$6,B50-F50))</f>
        <v/>
      </c>
      <c r="E50" s="14">
        <f>IF($A50="","",B50*$C$4/12)</f>
        <v/>
      </c>
      <c r="F50" s="14">
        <f>IF($A50="","",C50-E50)</f>
        <v/>
      </c>
      <c r="G50" s="14">
        <f>IF($A50="","",MAX(B50-F50-D50,0))</f>
        <v/>
      </c>
    </row>
    <row r="51">
      <c r="A51" s="13">
        <f>IF(OR($A50="",$G50&lt;=0.005),"",$A50+1)</f>
        <v/>
      </c>
      <c r="B51" s="14">
        <f>IF($A51="","",$G50)</f>
        <v/>
      </c>
      <c r="C51" s="14">
        <f>IF($A51="","",MIN($C$8,B51*(1+$C$4/12)))</f>
        <v/>
      </c>
      <c r="D51" s="14">
        <f>IF($A51="","",MIN($C$6,B51-F51))</f>
        <v/>
      </c>
      <c r="E51" s="14">
        <f>IF($A51="","",B51*$C$4/12)</f>
        <v/>
      </c>
      <c r="F51" s="14">
        <f>IF($A51="","",C51-E51)</f>
        <v/>
      </c>
      <c r="G51" s="14">
        <f>IF($A51="","",MAX(B51-F51-D51,0))</f>
        <v/>
      </c>
    </row>
    <row r="52">
      <c r="A52" s="13">
        <f>IF(OR($A51="",$G51&lt;=0.005),"",$A51+1)</f>
        <v/>
      </c>
      <c r="B52" s="14">
        <f>IF($A52="","",$G51)</f>
        <v/>
      </c>
      <c r="C52" s="14">
        <f>IF($A52="","",MIN($C$8,B52*(1+$C$4/12)))</f>
        <v/>
      </c>
      <c r="D52" s="14">
        <f>IF($A52="","",MIN($C$6,B52-F52))</f>
        <v/>
      </c>
      <c r="E52" s="14">
        <f>IF($A52="","",B52*$C$4/12)</f>
        <v/>
      </c>
      <c r="F52" s="14">
        <f>IF($A52="","",C52-E52)</f>
        <v/>
      </c>
      <c r="G52" s="14">
        <f>IF($A52="","",MAX(B52-F52-D52,0))</f>
        <v/>
      </c>
    </row>
    <row r="53">
      <c r="A53" s="13">
        <f>IF(OR($A52="",$G52&lt;=0.005),"",$A52+1)</f>
        <v/>
      </c>
      <c r="B53" s="14">
        <f>IF($A53="","",$G52)</f>
        <v/>
      </c>
      <c r="C53" s="14">
        <f>IF($A53="","",MIN($C$8,B53*(1+$C$4/12)))</f>
        <v/>
      </c>
      <c r="D53" s="14">
        <f>IF($A53="","",MIN($C$6,B53-F53))</f>
        <v/>
      </c>
      <c r="E53" s="14">
        <f>IF($A53="","",B53*$C$4/12)</f>
        <v/>
      </c>
      <c r="F53" s="14">
        <f>IF($A53="","",C53-E53)</f>
        <v/>
      </c>
      <c r="G53" s="14">
        <f>IF($A53="","",MAX(B53-F53-D53,0))</f>
        <v/>
      </c>
    </row>
    <row r="54">
      <c r="A54" s="13">
        <f>IF(OR($A53="",$G53&lt;=0.005),"",$A53+1)</f>
        <v/>
      </c>
      <c r="B54" s="14">
        <f>IF($A54="","",$G53)</f>
        <v/>
      </c>
      <c r="C54" s="14">
        <f>IF($A54="","",MIN($C$8,B54*(1+$C$4/12)))</f>
        <v/>
      </c>
      <c r="D54" s="14">
        <f>IF($A54="","",MIN($C$6,B54-F54))</f>
        <v/>
      </c>
      <c r="E54" s="14">
        <f>IF($A54="","",B54*$C$4/12)</f>
        <v/>
      </c>
      <c r="F54" s="14">
        <f>IF($A54="","",C54-E54)</f>
        <v/>
      </c>
      <c r="G54" s="14">
        <f>IF($A54="","",MAX(B54-F54-D54,0))</f>
        <v/>
      </c>
    </row>
    <row r="55">
      <c r="A55" s="13">
        <f>IF(OR($A54="",$G54&lt;=0.005),"",$A54+1)</f>
        <v/>
      </c>
      <c r="B55" s="14">
        <f>IF($A55="","",$G54)</f>
        <v/>
      </c>
      <c r="C55" s="14">
        <f>IF($A55="","",MIN($C$8,B55*(1+$C$4/12)))</f>
        <v/>
      </c>
      <c r="D55" s="14">
        <f>IF($A55="","",MIN($C$6,B55-F55))</f>
        <v/>
      </c>
      <c r="E55" s="14">
        <f>IF($A55="","",B55*$C$4/12)</f>
        <v/>
      </c>
      <c r="F55" s="14">
        <f>IF($A55="","",C55-E55)</f>
        <v/>
      </c>
      <c r="G55" s="14">
        <f>IF($A55="","",MAX(B55-F55-D55,0))</f>
        <v/>
      </c>
    </row>
    <row r="56">
      <c r="A56" s="13">
        <f>IF(OR($A55="",$G55&lt;=0.005),"",$A55+1)</f>
        <v/>
      </c>
      <c r="B56" s="14">
        <f>IF($A56="","",$G55)</f>
        <v/>
      </c>
      <c r="C56" s="14">
        <f>IF($A56="","",MIN($C$8,B56*(1+$C$4/12)))</f>
        <v/>
      </c>
      <c r="D56" s="14">
        <f>IF($A56="","",MIN($C$6,B56-F56))</f>
        <v/>
      </c>
      <c r="E56" s="14">
        <f>IF($A56="","",B56*$C$4/12)</f>
        <v/>
      </c>
      <c r="F56" s="14">
        <f>IF($A56="","",C56-E56)</f>
        <v/>
      </c>
      <c r="G56" s="14">
        <f>IF($A56="","",MAX(B56-F56-D56,0))</f>
        <v/>
      </c>
    </row>
    <row r="57">
      <c r="A57" s="13">
        <f>IF(OR($A56="",$G56&lt;=0.005),"",$A56+1)</f>
        <v/>
      </c>
      <c r="B57" s="14">
        <f>IF($A57="","",$G56)</f>
        <v/>
      </c>
      <c r="C57" s="14">
        <f>IF($A57="","",MIN($C$8,B57*(1+$C$4/12)))</f>
        <v/>
      </c>
      <c r="D57" s="14">
        <f>IF($A57="","",MIN($C$6,B57-F57))</f>
        <v/>
      </c>
      <c r="E57" s="14">
        <f>IF($A57="","",B57*$C$4/12)</f>
        <v/>
      </c>
      <c r="F57" s="14">
        <f>IF($A57="","",C57-E57)</f>
        <v/>
      </c>
      <c r="G57" s="14">
        <f>IF($A57="","",MAX(B57-F57-D57,0))</f>
        <v/>
      </c>
    </row>
    <row r="58">
      <c r="A58" s="13">
        <f>IF(OR($A57="",$G57&lt;=0.005),"",$A57+1)</f>
        <v/>
      </c>
      <c r="B58" s="14">
        <f>IF($A58="","",$G57)</f>
        <v/>
      </c>
      <c r="C58" s="14">
        <f>IF($A58="","",MIN($C$8,B58*(1+$C$4/12)))</f>
        <v/>
      </c>
      <c r="D58" s="14">
        <f>IF($A58="","",MIN($C$6,B58-F58))</f>
        <v/>
      </c>
      <c r="E58" s="14">
        <f>IF($A58="","",B58*$C$4/12)</f>
        <v/>
      </c>
      <c r="F58" s="14">
        <f>IF($A58="","",C58-E58)</f>
        <v/>
      </c>
      <c r="G58" s="14">
        <f>IF($A58="","",MAX(B58-F58-D58,0))</f>
        <v/>
      </c>
    </row>
    <row r="59">
      <c r="A59" s="13">
        <f>IF(OR($A58="",$G58&lt;=0.005),"",$A58+1)</f>
        <v/>
      </c>
      <c r="B59" s="14">
        <f>IF($A59="","",$G58)</f>
        <v/>
      </c>
      <c r="C59" s="14">
        <f>IF($A59="","",MIN($C$8,B59*(1+$C$4/12)))</f>
        <v/>
      </c>
      <c r="D59" s="14">
        <f>IF($A59="","",MIN($C$6,B59-F59))</f>
        <v/>
      </c>
      <c r="E59" s="14">
        <f>IF($A59="","",B59*$C$4/12)</f>
        <v/>
      </c>
      <c r="F59" s="14">
        <f>IF($A59="","",C59-E59)</f>
        <v/>
      </c>
      <c r="G59" s="14">
        <f>IF($A59="","",MAX(B59-F59-D59,0))</f>
        <v/>
      </c>
    </row>
    <row r="60">
      <c r="A60" s="13">
        <f>IF(OR($A59="",$G59&lt;=0.005),"",$A59+1)</f>
        <v/>
      </c>
      <c r="B60" s="14">
        <f>IF($A60="","",$G59)</f>
        <v/>
      </c>
      <c r="C60" s="14">
        <f>IF($A60="","",MIN($C$8,B60*(1+$C$4/12)))</f>
        <v/>
      </c>
      <c r="D60" s="14">
        <f>IF($A60="","",MIN($C$6,B60-F60))</f>
        <v/>
      </c>
      <c r="E60" s="14">
        <f>IF($A60="","",B60*$C$4/12)</f>
        <v/>
      </c>
      <c r="F60" s="14">
        <f>IF($A60="","",C60-E60)</f>
        <v/>
      </c>
      <c r="G60" s="14">
        <f>IF($A60="","",MAX(B60-F60-D60,0))</f>
        <v/>
      </c>
    </row>
    <row r="61">
      <c r="A61" s="13">
        <f>IF(OR($A60="",$G60&lt;=0.005),"",$A60+1)</f>
        <v/>
      </c>
      <c r="B61" s="14">
        <f>IF($A61="","",$G60)</f>
        <v/>
      </c>
      <c r="C61" s="14">
        <f>IF($A61="","",MIN($C$8,B61*(1+$C$4/12)))</f>
        <v/>
      </c>
      <c r="D61" s="14">
        <f>IF($A61="","",MIN($C$6,B61-F61))</f>
        <v/>
      </c>
      <c r="E61" s="14">
        <f>IF($A61="","",B61*$C$4/12)</f>
        <v/>
      </c>
      <c r="F61" s="14">
        <f>IF($A61="","",C61-E61)</f>
        <v/>
      </c>
      <c r="G61" s="14">
        <f>IF($A61="","",MAX(B61-F61-D61,0))</f>
        <v/>
      </c>
    </row>
    <row r="62">
      <c r="A62" s="13">
        <f>IF(OR($A61="",$G61&lt;=0.005),"",$A61+1)</f>
        <v/>
      </c>
      <c r="B62" s="14">
        <f>IF($A62="","",$G61)</f>
        <v/>
      </c>
      <c r="C62" s="14">
        <f>IF($A62="","",MIN($C$8,B62*(1+$C$4/12)))</f>
        <v/>
      </c>
      <c r="D62" s="14">
        <f>IF($A62="","",MIN($C$6,B62-F62))</f>
        <v/>
      </c>
      <c r="E62" s="14">
        <f>IF($A62="","",B62*$C$4/12)</f>
        <v/>
      </c>
      <c r="F62" s="14">
        <f>IF($A62="","",C62-E62)</f>
        <v/>
      </c>
      <c r="G62" s="14">
        <f>IF($A62="","",MAX(B62-F62-D62,0))</f>
        <v/>
      </c>
    </row>
    <row r="63">
      <c r="A63" s="13">
        <f>IF(OR($A62="",$G62&lt;=0.005),"",$A62+1)</f>
        <v/>
      </c>
      <c r="B63" s="14">
        <f>IF($A63="","",$G62)</f>
        <v/>
      </c>
      <c r="C63" s="14">
        <f>IF($A63="","",MIN($C$8,B63*(1+$C$4/12)))</f>
        <v/>
      </c>
      <c r="D63" s="14">
        <f>IF($A63="","",MIN($C$6,B63-F63))</f>
        <v/>
      </c>
      <c r="E63" s="14">
        <f>IF($A63="","",B63*$C$4/12)</f>
        <v/>
      </c>
      <c r="F63" s="14">
        <f>IF($A63="","",C63-E63)</f>
        <v/>
      </c>
      <c r="G63" s="14">
        <f>IF($A63="","",MAX(B63-F63-D63,0))</f>
        <v/>
      </c>
    </row>
    <row r="64">
      <c r="A64" s="13">
        <f>IF(OR($A63="",$G63&lt;=0.005),"",$A63+1)</f>
        <v/>
      </c>
      <c r="B64" s="14">
        <f>IF($A64="","",$G63)</f>
        <v/>
      </c>
      <c r="C64" s="14">
        <f>IF($A64="","",MIN($C$8,B64*(1+$C$4/12)))</f>
        <v/>
      </c>
      <c r="D64" s="14">
        <f>IF($A64="","",MIN($C$6,B64-F64))</f>
        <v/>
      </c>
      <c r="E64" s="14">
        <f>IF($A64="","",B64*$C$4/12)</f>
        <v/>
      </c>
      <c r="F64" s="14">
        <f>IF($A64="","",C64-E64)</f>
        <v/>
      </c>
      <c r="G64" s="14">
        <f>IF($A64="","",MAX(B64-F64-D64,0))</f>
        <v/>
      </c>
    </row>
    <row r="65">
      <c r="A65" s="13">
        <f>IF(OR($A64="",$G64&lt;=0.005),"",$A64+1)</f>
        <v/>
      </c>
      <c r="B65" s="14">
        <f>IF($A65="","",$G64)</f>
        <v/>
      </c>
      <c r="C65" s="14">
        <f>IF($A65="","",MIN($C$8,B65*(1+$C$4/12)))</f>
        <v/>
      </c>
      <c r="D65" s="14">
        <f>IF($A65="","",MIN($C$6,B65-F65))</f>
        <v/>
      </c>
      <c r="E65" s="14">
        <f>IF($A65="","",B65*$C$4/12)</f>
        <v/>
      </c>
      <c r="F65" s="14">
        <f>IF($A65="","",C65-E65)</f>
        <v/>
      </c>
      <c r="G65" s="14">
        <f>IF($A65="","",MAX(B65-F65-D65,0))</f>
        <v/>
      </c>
    </row>
    <row r="66">
      <c r="A66" s="13">
        <f>IF(OR($A65="",$G65&lt;=0.005),"",$A65+1)</f>
        <v/>
      </c>
      <c r="B66" s="14">
        <f>IF($A66="","",$G65)</f>
        <v/>
      </c>
      <c r="C66" s="14">
        <f>IF($A66="","",MIN($C$8,B66*(1+$C$4/12)))</f>
        <v/>
      </c>
      <c r="D66" s="14">
        <f>IF($A66="","",MIN($C$6,B66-F66))</f>
        <v/>
      </c>
      <c r="E66" s="14">
        <f>IF($A66="","",B66*$C$4/12)</f>
        <v/>
      </c>
      <c r="F66" s="14">
        <f>IF($A66="","",C66-E66)</f>
        <v/>
      </c>
      <c r="G66" s="14">
        <f>IF($A66="","",MAX(B66-F66-D66,0))</f>
        <v/>
      </c>
    </row>
    <row r="67">
      <c r="A67" s="13">
        <f>IF(OR($A66="",$G66&lt;=0.005),"",$A66+1)</f>
        <v/>
      </c>
      <c r="B67" s="14">
        <f>IF($A67="","",$G66)</f>
        <v/>
      </c>
      <c r="C67" s="14">
        <f>IF($A67="","",MIN($C$8,B67*(1+$C$4/12)))</f>
        <v/>
      </c>
      <c r="D67" s="14">
        <f>IF($A67="","",MIN($C$6,B67-F67))</f>
        <v/>
      </c>
      <c r="E67" s="14">
        <f>IF($A67="","",B67*$C$4/12)</f>
        <v/>
      </c>
      <c r="F67" s="14">
        <f>IF($A67="","",C67-E67)</f>
        <v/>
      </c>
      <c r="G67" s="14">
        <f>IF($A67="","",MAX(B67-F67-D67,0))</f>
        <v/>
      </c>
    </row>
    <row r="68">
      <c r="A68" s="13">
        <f>IF(OR($A67="",$G67&lt;=0.005),"",$A67+1)</f>
        <v/>
      </c>
      <c r="B68" s="14">
        <f>IF($A68="","",$G67)</f>
        <v/>
      </c>
      <c r="C68" s="14">
        <f>IF($A68="","",MIN($C$8,B68*(1+$C$4/12)))</f>
        <v/>
      </c>
      <c r="D68" s="14">
        <f>IF($A68="","",MIN($C$6,B68-F68))</f>
        <v/>
      </c>
      <c r="E68" s="14">
        <f>IF($A68="","",B68*$C$4/12)</f>
        <v/>
      </c>
      <c r="F68" s="14">
        <f>IF($A68="","",C68-E68)</f>
        <v/>
      </c>
      <c r="G68" s="14">
        <f>IF($A68="","",MAX(B68-F68-D68,0))</f>
        <v/>
      </c>
    </row>
    <row r="69">
      <c r="A69" s="13">
        <f>IF(OR($A68="",$G68&lt;=0.005),"",$A68+1)</f>
        <v/>
      </c>
      <c r="B69" s="14">
        <f>IF($A69="","",$G68)</f>
        <v/>
      </c>
      <c r="C69" s="14">
        <f>IF($A69="","",MIN($C$8,B69*(1+$C$4/12)))</f>
        <v/>
      </c>
      <c r="D69" s="14">
        <f>IF($A69="","",MIN($C$6,B69-F69))</f>
        <v/>
      </c>
      <c r="E69" s="14">
        <f>IF($A69="","",B69*$C$4/12)</f>
        <v/>
      </c>
      <c r="F69" s="14">
        <f>IF($A69="","",C69-E69)</f>
        <v/>
      </c>
      <c r="G69" s="14">
        <f>IF($A69="","",MAX(B69-F69-D69,0))</f>
        <v/>
      </c>
    </row>
    <row r="70">
      <c r="A70" s="13">
        <f>IF(OR($A69="",$G69&lt;=0.005),"",$A69+1)</f>
        <v/>
      </c>
      <c r="B70" s="14">
        <f>IF($A70="","",$G69)</f>
        <v/>
      </c>
      <c r="C70" s="14">
        <f>IF($A70="","",MIN($C$8,B70*(1+$C$4/12)))</f>
        <v/>
      </c>
      <c r="D70" s="14">
        <f>IF($A70="","",MIN($C$6,B70-F70))</f>
        <v/>
      </c>
      <c r="E70" s="14">
        <f>IF($A70="","",B70*$C$4/12)</f>
        <v/>
      </c>
      <c r="F70" s="14">
        <f>IF($A70="","",C70-E70)</f>
        <v/>
      </c>
      <c r="G70" s="14">
        <f>IF($A70="","",MAX(B70-F70-D70,0))</f>
        <v/>
      </c>
    </row>
    <row r="71">
      <c r="A71" s="13">
        <f>IF(OR($A70="",$G70&lt;=0.005),"",$A70+1)</f>
        <v/>
      </c>
      <c r="B71" s="14">
        <f>IF($A71="","",$G70)</f>
        <v/>
      </c>
      <c r="C71" s="14">
        <f>IF($A71="","",MIN($C$8,B71*(1+$C$4/12)))</f>
        <v/>
      </c>
      <c r="D71" s="14">
        <f>IF($A71="","",MIN($C$6,B71-F71))</f>
        <v/>
      </c>
      <c r="E71" s="14">
        <f>IF($A71="","",B71*$C$4/12)</f>
        <v/>
      </c>
      <c r="F71" s="14">
        <f>IF($A71="","",C71-E71)</f>
        <v/>
      </c>
      <c r="G71" s="14">
        <f>IF($A71="","",MAX(B71-F71-D71,0))</f>
        <v/>
      </c>
    </row>
    <row r="72">
      <c r="A72" s="13">
        <f>IF(OR($A71="",$G71&lt;=0.005),"",$A71+1)</f>
        <v/>
      </c>
      <c r="B72" s="14">
        <f>IF($A72="","",$G71)</f>
        <v/>
      </c>
      <c r="C72" s="14">
        <f>IF($A72="","",MIN($C$8,B72*(1+$C$4/12)))</f>
        <v/>
      </c>
      <c r="D72" s="14">
        <f>IF($A72="","",MIN($C$6,B72-F72))</f>
        <v/>
      </c>
      <c r="E72" s="14">
        <f>IF($A72="","",B72*$C$4/12)</f>
        <v/>
      </c>
      <c r="F72" s="14">
        <f>IF($A72="","",C72-E72)</f>
        <v/>
      </c>
      <c r="G72" s="14">
        <f>IF($A72="","",MAX(B72-F72-D72,0))</f>
        <v/>
      </c>
    </row>
    <row r="73">
      <c r="A73" s="13">
        <f>IF(OR($A72="",$G72&lt;=0.005),"",$A72+1)</f>
        <v/>
      </c>
      <c r="B73" s="14">
        <f>IF($A73="","",$G72)</f>
        <v/>
      </c>
      <c r="C73" s="14">
        <f>IF($A73="","",MIN($C$8,B73*(1+$C$4/12)))</f>
        <v/>
      </c>
      <c r="D73" s="14">
        <f>IF($A73="","",MIN($C$6,B73-F73))</f>
        <v/>
      </c>
      <c r="E73" s="14">
        <f>IF($A73="","",B73*$C$4/12)</f>
        <v/>
      </c>
      <c r="F73" s="14">
        <f>IF($A73="","",C73-E73)</f>
        <v/>
      </c>
      <c r="G73" s="14">
        <f>IF($A73="","",MAX(B73-F73-D73,0))</f>
        <v/>
      </c>
    </row>
    <row r="74">
      <c r="A74" s="13">
        <f>IF(OR($A73="",$G73&lt;=0.005),"",$A73+1)</f>
        <v/>
      </c>
      <c r="B74" s="14">
        <f>IF($A74="","",$G73)</f>
        <v/>
      </c>
      <c r="C74" s="14">
        <f>IF($A74="","",MIN($C$8,B74*(1+$C$4/12)))</f>
        <v/>
      </c>
      <c r="D74" s="14">
        <f>IF($A74="","",MIN($C$6,B74-F74))</f>
        <v/>
      </c>
      <c r="E74" s="14">
        <f>IF($A74="","",B74*$C$4/12)</f>
        <v/>
      </c>
      <c r="F74" s="14">
        <f>IF($A74="","",C74-E74)</f>
        <v/>
      </c>
      <c r="G74" s="14">
        <f>IF($A74="","",MAX(B74-F74-D74,0))</f>
        <v/>
      </c>
    </row>
    <row r="75">
      <c r="A75" s="13">
        <f>IF(OR($A74="",$G74&lt;=0.005),"",$A74+1)</f>
        <v/>
      </c>
      <c r="B75" s="14">
        <f>IF($A75="","",$G74)</f>
        <v/>
      </c>
      <c r="C75" s="14">
        <f>IF($A75="","",MIN($C$8,B75*(1+$C$4/12)))</f>
        <v/>
      </c>
      <c r="D75" s="14">
        <f>IF($A75="","",MIN($C$6,B75-F75))</f>
        <v/>
      </c>
      <c r="E75" s="14">
        <f>IF($A75="","",B75*$C$4/12)</f>
        <v/>
      </c>
      <c r="F75" s="14">
        <f>IF($A75="","",C75-E75)</f>
        <v/>
      </c>
      <c r="G75" s="14">
        <f>IF($A75="","",MAX(B75-F75-D75,0))</f>
        <v/>
      </c>
    </row>
    <row r="76">
      <c r="A76" s="13">
        <f>IF(OR($A75="",$G75&lt;=0.005),"",$A75+1)</f>
        <v/>
      </c>
      <c r="B76" s="14">
        <f>IF($A76="","",$G75)</f>
        <v/>
      </c>
      <c r="C76" s="14">
        <f>IF($A76="","",MIN($C$8,B76*(1+$C$4/12)))</f>
        <v/>
      </c>
      <c r="D76" s="14">
        <f>IF($A76="","",MIN($C$6,B76-F76))</f>
        <v/>
      </c>
      <c r="E76" s="14">
        <f>IF($A76="","",B76*$C$4/12)</f>
        <v/>
      </c>
      <c r="F76" s="14">
        <f>IF($A76="","",C76-E76)</f>
        <v/>
      </c>
      <c r="G76" s="14">
        <f>IF($A76="","",MAX(B76-F76-D76,0))</f>
        <v/>
      </c>
    </row>
    <row r="77">
      <c r="A77" s="13">
        <f>IF(OR($A76="",$G76&lt;=0.005),"",$A76+1)</f>
        <v/>
      </c>
      <c r="B77" s="14">
        <f>IF($A77="","",$G76)</f>
        <v/>
      </c>
      <c r="C77" s="14">
        <f>IF($A77="","",MIN($C$8,B77*(1+$C$4/12)))</f>
        <v/>
      </c>
      <c r="D77" s="14">
        <f>IF($A77="","",MIN($C$6,B77-F77))</f>
        <v/>
      </c>
      <c r="E77" s="14">
        <f>IF($A77="","",B77*$C$4/12)</f>
        <v/>
      </c>
      <c r="F77" s="14">
        <f>IF($A77="","",C77-E77)</f>
        <v/>
      </c>
      <c r="G77" s="14">
        <f>IF($A77="","",MAX(B77-F77-D77,0))</f>
        <v/>
      </c>
    </row>
    <row r="78">
      <c r="A78" s="13">
        <f>IF(OR($A77="",$G77&lt;=0.005),"",$A77+1)</f>
        <v/>
      </c>
      <c r="B78" s="14">
        <f>IF($A78="","",$G77)</f>
        <v/>
      </c>
      <c r="C78" s="14">
        <f>IF($A78="","",MIN($C$8,B78*(1+$C$4/12)))</f>
        <v/>
      </c>
      <c r="D78" s="14">
        <f>IF($A78="","",MIN($C$6,B78-F78))</f>
        <v/>
      </c>
      <c r="E78" s="14">
        <f>IF($A78="","",B78*$C$4/12)</f>
        <v/>
      </c>
      <c r="F78" s="14">
        <f>IF($A78="","",C78-E78)</f>
        <v/>
      </c>
      <c r="G78" s="14">
        <f>IF($A78="","",MAX(B78-F78-D78,0))</f>
        <v/>
      </c>
    </row>
    <row r="79">
      <c r="A79" s="13">
        <f>IF(OR($A78="",$G78&lt;=0.005),"",$A78+1)</f>
        <v/>
      </c>
      <c r="B79" s="14">
        <f>IF($A79="","",$G78)</f>
        <v/>
      </c>
      <c r="C79" s="14">
        <f>IF($A79="","",MIN($C$8,B79*(1+$C$4/12)))</f>
        <v/>
      </c>
      <c r="D79" s="14">
        <f>IF($A79="","",MIN($C$6,B79-F79))</f>
        <v/>
      </c>
      <c r="E79" s="14">
        <f>IF($A79="","",B79*$C$4/12)</f>
        <v/>
      </c>
      <c r="F79" s="14">
        <f>IF($A79="","",C79-E79)</f>
        <v/>
      </c>
      <c r="G79" s="14">
        <f>IF($A79="","",MAX(B79-F79-D79,0))</f>
        <v/>
      </c>
    </row>
    <row r="80">
      <c r="A80" s="13">
        <f>IF(OR($A79="",$G79&lt;=0.005),"",$A79+1)</f>
        <v/>
      </c>
      <c r="B80" s="14">
        <f>IF($A80="","",$G79)</f>
        <v/>
      </c>
      <c r="C80" s="14">
        <f>IF($A80="","",MIN($C$8,B80*(1+$C$4/12)))</f>
        <v/>
      </c>
      <c r="D80" s="14">
        <f>IF($A80="","",MIN($C$6,B80-F80))</f>
        <v/>
      </c>
      <c r="E80" s="14">
        <f>IF($A80="","",B80*$C$4/12)</f>
        <v/>
      </c>
      <c r="F80" s="14">
        <f>IF($A80="","",C80-E80)</f>
        <v/>
      </c>
      <c r="G80" s="14">
        <f>IF($A80="","",MAX(B80-F80-D80,0))</f>
        <v/>
      </c>
    </row>
    <row r="81">
      <c r="A81" s="13">
        <f>IF(OR($A80="",$G80&lt;=0.005),"",$A80+1)</f>
        <v/>
      </c>
      <c r="B81" s="14">
        <f>IF($A81="","",$G80)</f>
        <v/>
      </c>
      <c r="C81" s="14">
        <f>IF($A81="","",MIN($C$8,B81*(1+$C$4/12)))</f>
        <v/>
      </c>
      <c r="D81" s="14">
        <f>IF($A81="","",MIN($C$6,B81-F81))</f>
        <v/>
      </c>
      <c r="E81" s="14">
        <f>IF($A81="","",B81*$C$4/12)</f>
        <v/>
      </c>
      <c r="F81" s="14">
        <f>IF($A81="","",C81-E81)</f>
        <v/>
      </c>
      <c r="G81" s="14">
        <f>IF($A81="","",MAX(B81-F81-D81,0))</f>
        <v/>
      </c>
    </row>
    <row r="82">
      <c r="A82" s="13">
        <f>IF(OR($A81="",$G81&lt;=0.005),"",$A81+1)</f>
        <v/>
      </c>
      <c r="B82" s="14">
        <f>IF($A82="","",$G81)</f>
        <v/>
      </c>
      <c r="C82" s="14">
        <f>IF($A82="","",MIN($C$8,B82*(1+$C$4/12)))</f>
        <v/>
      </c>
      <c r="D82" s="14">
        <f>IF($A82="","",MIN($C$6,B82-F82))</f>
        <v/>
      </c>
      <c r="E82" s="14">
        <f>IF($A82="","",B82*$C$4/12)</f>
        <v/>
      </c>
      <c r="F82" s="14">
        <f>IF($A82="","",C82-E82)</f>
        <v/>
      </c>
      <c r="G82" s="14">
        <f>IF($A82="","",MAX(B82-F82-D82,0))</f>
        <v/>
      </c>
    </row>
    <row r="83">
      <c r="A83" s="13">
        <f>IF(OR($A82="",$G82&lt;=0.005),"",$A82+1)</f>
        <v/>
      </c>
      <c r="B83" s="14">
        <f>IF($A83="","",$G82)</f>
        <v/>
      </c>
      <c r="C83" s="14">
        <f>IF($A83="","",MIN($C$8,B83*(1+$C$4/12)))</f>
        <v/>
      </c>
      <c r="D83" s="14">
        <f>IF($A83="","",MIN($C$6,B83-F83))</f>
        <v/>
      </c>
      <c r="E83" s="14">
        <f>IF($A83="","",B83*$C$4/12)</f>
        <v/>
      </c>
      <c r="F83" s="14">
        <f>IF($A83="","",C83-E83)</f>
        <v/>
      </c>
      <c r="G83" s="14">
        <f>IF($A83="","",MAX(B83-F83-D83,0))</f>
        <v/>
      </c>
    </row>
    <row r="84">
      <c r="A84" s="13">
        <f>IF(OR($A83="",$G83&lt;=0.005),"",$A83+1)</f>
        <v/>
      </c>
      <c r="B84" s="14">
        <f>IF($A84="","",$G83)</f>
        <v/>
      </c>
      <c r="C84" s="14">
        <f>IF($A84="","",MIN($C$8,B84*(1+$C$4/12)))</f>
        <v/>
      </c>
      <c r="D84" s="14">
        <f>IF($A84="","",MIN($C$6,B84-F84))</f>
        <v/>
      </c>
      <c r="E84" s="14">
        <f>IF($A84="","",B84*$C$4/12)</f>
        <v/>
      </c>
      <c r="F84" s="14">
        <f>IF($A84="","",C84-E84)</f>
        <v/>
      </c>
      <c r="G84" s="14">
        <f>IF($A84="","",MAX(B84-F84-D84,0))</f>
        <v/>
      </c>
    </row>
    <row r="85">
      <c r="A85" s="13">
        <f>IF(OR($A84="",$G84&lt;=0.005),"",$A84+1)</f>
        <v/>
      </c>
      <c r="B85" s="14">
        <f>IF($A85="","",$G84)</f>
        <v/>
      </c>
      <c r="C85" s="14">
        <f>IF($A85="","",MIN($C$8,B85*(1+$C$4/12)))</f>
        <v/>
      </c>
      <c r="D85" s="14">
        <f>IF($A85="","",MIN($C$6,B85-F85))</f>
        <v/>
      </c>
      <c r="E85" s="14">
        <f>IF($A85="","",B85*$C$4/12)</f>
        <v/>
      </c>
      <c r="F85" s="14">
        <f>IF($A85="","",C85-E85)</f>
        <v/>
      </c>
      <c r="G85" s="14">
        <f>IF($A85="","",MAX(B85-F85-D85,0))</f>
        <v/>
      </c>
    </row>
    <row r="86">
      <c r="A86" s="13">
        <f>IF(OR($A85="",$G85&lt;=0.005),"",$A85+1)</f>
        <v/>
      </c>
      <c r="B86" s="14">
        <f>IF($A86="","",$G85)</f>
        <v/>
      </c>
      <c r="C86" s="14">
        <f>IF($A86="","",MIN($C$8,B86*(1+$C$4/12)))</f>
        <v/>
      </c>
      <c r="D86" s="14">
        <f>IF($A86="","",MIN($C$6,B86-F86))</f>
        <v/>
      </c>
      <c r="E86" s="14">
        <f>IF($A86="","",B86*$C$4/12)</f>
        <v/>
      </c>
      <c r="F86" s="14">
        <f>IF($A86="","",C86-E86)</f>
        <v/>
      </c>
      <c r="G86" s="14">
        <f>IF($A86="","",MAX(B86-F86-D86,0))</f>
        <v/>
      </c>
    </row>
    <row r="87">
      <c r="A87" s="13">
        <f>IF(OR($A86="",$G86&lt;=0.005),"",$A86+1)</f>
        <v/>
      </c>
      <c r="B87" s="14">
        <f>IF($A87="","",$G86)</f>
        <v/>
      </c>
      <c r="C87" s="14">
        <f>IF($A87="","",MIN($C$8,B87*(1+$C$4/12)))</f>
        <v/>
      </c>
      <c r="D87" s="14">
        <f>IF($A87="","",MIN($C$6,B87-F87))</f>
        <v/>
      </c>
      <c r="E87" s="14">
        <f>IF($A87="","",B87*$C$4/12)</f>
        <v/>
      </c>
      <c r="F87" s="14">
        <f>IF($A87="","",C87-E87)</f>
        <v/>
      </c>
      <c r="G87" s="14">
        <f>IF($A87="","",MAX(B87-F87-D87,0))</f>
        <v/>
      </c>
    </row>
    <row r="88">
      <c r="A88" s="13">
        <f>IF(OR($A87="",$G87&lt;=0.005),"",$A87+1)</f>
        <v/>
      </c>
      <c r="B88" s="14">
        <f>IF($A88="","",$G87)</f>
        <v/>
      </c>
      <c r="C88" s="14">
        <f>IF($A88="","",MIN($C$8,B88*(1+$C$4/12)))</f>
        <v/>
      </c>
      <c r="D88" s="14">
        <f>IF($A88="","",MIN($C$6,B88-F88))</f>
        <v/>
      </c>
      <c r="E88" s="14">
        <f>IF($A88="","",B88*$C$4/12)</f>
        <v/>
      </c>
      <c r="F88" s="14">
        <f>IF($A88="","",C88-E88)</f>
        <v/>
      </c>
      <c r="G88" s="14">
        <f>IF($A88="","",MAX(B88-F88-D88,0))</f>
        <v/>
      </c>
    </row>
    <row r="89">
      <c r="A89" s="13">
        <f>IF(OR($A88="",$G88&lt;=0.005),"",$A88+1)</f>
        <v/>
      </c>
      <c r="B89" s="14">
        <f>IF($A89="","",$G88)</f>
        <v/>
      </c>
      <c r="C89" s="14">
        <f>IF($A89="","",MIN($C$8,B89*(1+$C$4/12)))</f>
        <v/>
      </c>
      <c r="D89" s="14">
        <f>IF($A89="","",MIN($C$6,B89-F89))</f>
        <v/>
      </c>
      <c r="E89" s="14">
        <f>IF($A89="","",B89*$C$4/12)</f>
        <v/>
      </c>
      <c r="F89" s="14">
        <f>IF($A89="","",C89-E89)</f>
        <v/>
      </c>
      <c r="G89" s="14">
        <f>IF($A89="","",MAX(B89-F89-D89,0))</f>
        <v/>
      </c>
    </row>
    <row r="90">
      <c r="A90" s="13">
        <f>IF(OR($A89="",$G89&lt;=0.005),"",$A89+1)</f>
        <v/>
      </c>
      <c r="B90" s="14">
        <f>IF($A90="","",$G89)</f>
        <v/>
      </c>
      <c r="C90" s="14">
        <f>IF($A90="","",MIN($C$8,B90*(1+$C$4/12)))</f>
        <v/>
      </c>
      <c r="D90" s="14">
        <f>IF($A90="","",MIN($C$6,B90-F90))</f>
        <v/>
      </c>
      <c r="E90" s="14">
        <f>IF($A90="","",B90*$C$4/12)</f>
        <v/>
      </c>
      <c r="F90" s="14">
        <f>IF($A90="","",C90-E90)</f>
        <v/>
      </c>
      <c r="G90" s="14">
        <f>IF($A90="","",MAX(B90-F90-D90,0))</f>
        <v/>
      </c>
    </row>
    <row r="91">
      <c r="A91" s="13">
        <f>IF(OR($A90="",$G90&lt;=0.005),"",$A90+1)</f>
        <v/>
      </c>
      <c r="B91" s="14">
        <f>IF($A91="","",$G90)</f>
        <v/>
      </c>
      <c r="C91" s="14">
        <f>IF($A91="","",MIN($C$8,B91*(1+$C$4/12)))</f>
        <v/>
      </c>
      <c r="D91" s="14">
        <f>IF($A91="","",MIN($C$6,B91-F91))</f>
        <v/>
      </c>
      <c r="E91" s="14">
        <f>IF($A91="","",B91*$C$4/12)</f>
        <v/>
      </c>
      <c r="F91" s="14">
        <f>IF($A91="","",C91-E91)</f>
        <v/>
      </c>
      <c r="G91" s="14">
        <f>IF($A91="","",MAX(B91-F91-D91,0))</f>
        <v/>
      </c>
    </row>
    <row r="92">
      <c r="A92" s="13">
        <f>IF(OR($A91="",$G91&lt;=0.005),"",$A91+1)</f>
        <v/>
      </c>
      <c r="B92" s="14">
        <f>IF($A92="","",$G91)</f>
        <v/>
      </c>
      <c r="C92" s="14">
        <f>IF($A92="","",MIN($C$8,B92*(1+$C$4/12)))</f>
        <v/>
      </c>
      <c r="D92" s="14">
        <f>IF($A92="","",MIN($C$6,B92-F92))</f>
        <v/>
      </c>
      <c r="E92" s="14">
        <f>IF($A92="","",B92*$C$4/12)</f>
        <v/>
      </c>
      <c r="F92" s="14">
        <f>IF($A92="","",C92-E92)</f>
        <v/>
      </c>
      <c r="G92" s="14">
        <f>IF($A92="","",MAX(B92-F92-D92,0))</f>
        <v/>
      </c>
    </row>
    <row r="93">
      <c r="A93" s="13">
        <f>IF(OR($A92="",$G92&lt;=0.005),"",$A92+1)</f>
        <v/>
      </c>
      <c r="B93" s="14">
        <f>IF($A93="","",$G92)</f>
        <v/>
      </c>
      <c r="C93" s="14">
        <f>IF($A93="","",MIN($C$8,B93*(1+$C$4/12)))</f>
        <v/>
      </c>
      <c r="D93" s="14">
        <f>IF($A93="","",MIN($C$6,B93-F93))</f>
        <v/>
      </c>
      <c r="E93" s="14">
        <f>IF($A93="","",B93*$C$4/12)</f>
        <v/>
      </c>
      <c r="F93" s="14">
        <f>IF($A93="","",C93-E93)</f>
        <v/>
      </c>
      <c r="G93" s="14">
        <f>IF($A93="","",MAX(B93-F93-D93,0))</f>
        <v/>
      </c>
    </row>
    <row r="94">
      <c r="A94" s="13">
        <f>IF(OR($A93="",$G93&lt;=0.005),"",$A93+1)</f>
        <v/>
      </c>
      <c r="B94" s="14">
        <f>IF($A94="","",$G93)</f>
        <v/>
      </c>
      <c r="C94" s="14">
        <f>IF($A94="","",MIN($C$8,B94*(1+$C$4/12)))</f>
        <v/>
      </c>
      <c r="D94" s="14">
        <f>IF($A94="","",MIN($C$6,B94-F94))</f>
        <v/>
      </c>
      <c r="E94" s="14">
        <f>IF($A94="","",B94*$C$4/12)</f>
        <v/>
      </c>
      <c r="F94" s="14">
        <f>IF($A94="","",C94-E94)</f>
        <v/>
      </c>
      <c r="G94" s="14">
        <f>IF($A94="","",MAX(B94-F94-D94,0))</f>
        <v/>
      </c>
    </row>
    <row r="95">
      <c r="A95" s="13">
        <f>IF(OR($A94="",$G94&lt;=0.005),"",$A94+1)</f>
        <v/>
      </c>
      <c r="B95" s="14">
        <f>IF($A95="","",$G94)</f>
        <v/>
      </c>
      <c r="C95" s="14">
        <f>IF($A95="","",MIN($C$8,B95*(1+$C$4/12)))</f>
        <v/>
      </c>
      <c r="D95" s="14">
        <f>IF($A95="","",MIN($C$6,B95-F95))</f>
        <v/>
      </c>
      <c r="E95" s="14">
        <f>IF($A95="","",B95*$C$4/12)</f>
        <v/>
      </c>
      <c r="F95" s="14">
        <f>IF($A95="","",C95-E95)</f>
        <v/>
      </c>
      <c r="G95" s="14">
        <f>IF($A95="","",MAX(B95-F95-D95,0))</f>
        <v/>
      </c>
    </row>
    <row r="96">
      <c r="A96" s="13">
        <f>IF(OR($A95="",$G95&lt;=0.005),"",$A95+1)</f>
        <v/>
      </c>
      <c r="B96" s="14">
        <f>IF($A96="","",$G95)</f>
        <v/>
      </c>
      <c r="C96" s="14">
        <f>IF($A96="","",MIN($C$8,B96*(1+$C$4/12)))</f>
        <v/>
      </c>
      <c r="D96" s="14">
        <f>IF($A96="","",MIN($C$6,B96-F96))</f>
        <v/>
      </c>
      <c r="E96" s="14">
        <f>IF($A96="","",B96*$C$4/12)</f>
        <v/>
      </c>
      <c r="F96" s="14">
        <f>IF($A96="","",C96-E96)</f>
        <v/>
      </c>
      <c r="G96" s="14">
        <f>IF($A96="","",MAX(B96-F96-D96,0))</f>
        <v/>
      </c>
    </row>
    <row r="97">
      <c r="A97" s="13">
        <f>IF(OR($A96="",$G96&lt;=0.005),"",$A96+1)</f>
        <v/>
      </c>
      <c r="B97" s="14">
        <f>IF($A97="","",$G96)</f>
        <v/>
      </c>
      <c r="C97" s="14">
        <f>IF($A97="","",MIN($C$8,B97*(1+$C$4/12)))</f>
        <v/>
      </c>
      <c r="D97" s="14">
        <f>IF($A97="","",MIN($C$6,B97-F97))</f>
        <v/>
      </c>
      <c r="E97" s="14">
        <f>IF($A97="","",B97*$C$4/12)</f>
        <v/>
      </c>
      <c r="F97" s="14">
        <f>IF($A97="","",C97-E97)</f>
        <v/>
      </c>
      <c r="G97" s="14">
        <f>IF($A97="","",MAX(B97-F97-D97,0))</f>
        <v/>
      </c>
    </row>
    <row r="98">
      <c r="A98" s="13">
        <f>IF(OR($A97="",$G97&lt;=0.005),"",$A97+1)</f>
        <v/>
      </c>
      <c r="B98" s="14">
        <f>IF($A98="","",$G97)</f>
        <v/>
      </c>
      <c r="C98" s="14">
        <f>IF($A98="","",MIN($C$8,B98*(1+$C$4/12)))</f>
        <v/>
      </c>
      <c r="D98" s="14">
        <f>IF($A98="","",MIN($C$6,B98-F98))</f>
        <v/>
      </c>
      <c r="E98" s="14">
        <f>IF($A98="","",B98*$C$4/12)</f>
        <v/>
      </c>
      <c r="F98" s="14">
        <f>IF($A98="","",C98-E98)</f>
        <v/>
      </c>
      <c r="G98" s="14">
        <f>IF($A98="","",MAX(B98-F98-D98,0))</f>
        <v/>
      </c>
    </row>
    <row r="99">
      <c r="A99" s="13">
        <f>IF(OR($A98="",$G98&lt;=0.005),"",$A98+1)</f>
        <v/>
      </c>
      <c r="B99" s="14">
        <f>IF($A99="","",$G98)</f>
        <v/>
      </c>
      <c r="C99" s="14">
        <f>IF($A99="","",MIN($C$8,B99*(1+$C$4/12)))</f>
        <v/>
      </c>
      <c r="D99" s="14">
        <f>IF($A99="","",MIN($C$6,B99-F99))</f>
        <v/>
      </c>
      <c r="E99" s="14">
        <f>IF($A99="","",B99*$C$4/12)</f>
        <v/>
      </c>
      <c r="F99" s="14">
        <f>IF($A99="","",C99-E99)</f>
        <v/>
      </c>
      <c r="G99" s="14">
        <f>IF($A99="","",MAX(B99-F99-D99,0))</f>
        <v/>
      </c>
    </row>
    <row r="100">
      <c r="A100" s="13">
        <f>IF(OR($A99="",$G99&lt;=0.005),"",$A99+1)</f>
        <v/>
      </c>
      <c r="B100" s="14">
        <f>IF($A100="","",$G99)</f>
        <v/>
      </c>
      <c r="C100" s="14">
        <f>IF($A100="","",MIN($C$8,B100*(1+$C$4/12)))</f>
        <v/>
      </c>
      <c r="D100" s="14">
        <f>IF($A100="","",MIN($C$6,B100-F100))</f>
        <v/>
      </c>
      <c r="E100" s="14">
        <f>IF($A100="","",B100*$C$4/12)</f>
        <v/>
      </c>
      <c r="F100" s="14">
        <f>IF($A100="","",C100-E100)</f>
        <v/>
      </c>
      <c r="G100" s="14">
        <f>IF($A100="","",MAX(B100-F100-D100,0))</f>
        <v/>
      </c>
    </row>
    <row r="101">
      <c r="A101" s="13">
        <f>IF(OR($A100="",$G100&lt;=0.005),"",$A100+1)</f>
        <v/>
      </c>
      <c r="B101" s="14">
        <f>IF($A101="","",$G100)</f>
        <v/>
      </c>
      <c r="C101" s="14">
        <f>IF($A101="","",MIN($C$8,B101*(1+$C$4/12)))</f>
        <v/>
      </c>
      <c r="D101" s="14">
        <f>IF($A101="","",MIN($C$6,B101-F101))</f>
        <v/>
      </c>
      <c r="E101" s="14">
        <f>IF($A101="","",B101*$C$4/12)</f>
        <v/>
      </c>
      <c r="F101" s="14">
        <f>IF($A101="","",C101-E101)</f>
        <v/>
      </c>
      <c r="G101" s="14">
        <f>IF($A101="","",MAX(B101-F101-D101,0))</f>
        <v/>
      </c>
    </row>
    <row r="102">
      <c r="A102" s="13">
        <f>IF(OR($A101="",$G101&lt;=0.005),"",$A101+1)</f>
        <v/>
      </c>
      <c r="B102" s="14">
        <f>IF($A102="","",$G101)</f>
        <v/>
      </c>
      <c r="C102" s="14">
        <f>IF($A102="","",MIN($C$8,B102*(1+$C$4/12)))</f>
        <v/>
      </c>
      <c r="D102" s="14">
        <f>IF($A102="","",MIN($C$6,B102-F102))</f>
        <v/>
      </c>
      <c r="E102" s="14">
        <f>IF($A102="","",B102*$C$4/12)</f>
        <v/>
      </c>
      <c r="F102" s="14">
        <f>IF($A102="","",C102-E102)</f>
        <v/>
      </c>
      <c r="G102" s="14">
        <f>IF($A102="","",MAX(B102-F102-D102,0))</f>
        <v/>
      </c>
    </row>
    <row r="103">
      <c r="A103" s="13">
        <f>IF(OR($A102="",$G102&lt;=0.005),"",$A102+1)</f>
        <v/>
      </c>
      <c r="B103" s="14">
        <f>IF($A103="","",$G102)</f>
        <v/>
      </c>
      <c r="C103" s="14">
        <f>IF($A103="","",MIN($C$8,B103*(1+$C$4/12)))</f>
        <v/>
      </c>
      <c r="D103" s="14">
        <f>IF($A103="","",MIN($C$6,B103-F103))</f>
        <v/>
      </c>
      <c r="E103" s="14">
        <f>IF($A103="","",B103*$C$4/12)</f>
        <v/>
      </c>
      <c r="F103" s="14">
        <f>IF($A103="","",C103-E103)</f>
        <v/>
      </c>
      <c r="G103" s="14">
        <f>IF($A103="","",MAX(B103-F103-D103,0))</f>
        <v/>
      </c>
    </row>
    <row r="104">
      <c r="A104" s="13">
        <f>IF(OR($A103="",$G103&lt;=0.005),"",$A103+1)</f>
        <v/>
      </c>
      <c r="B104" s="14">
        <f>IF($A104="","",$G103)</f>
        <v/>
      </c>
      <c r="C104" s="14">
        <f>IF($A104="","",MIN($C$8,B104*(1+$C$4/12)))</f>
        <v/>
      </c>
      <c r="D104" s="14">
        <f>IF($A104="","",MIN($C$6,B104-F104))</f>
        <v/>
      </c>
      <c r="E104" s="14">
        <f>IF($A104="","",B104*$C$4/12)</f>
        <v/>
      </c>
      <c r="F104" s="14">
        <f>IF($A104="","",C104-E104)</f>
        <v/>
      </c>
      <c r="G104" s="14">
        <f>IF($A104="","",MAX(B104-F104-D104,0))</f>
        <v/>
      </c>
    </row>
    <row r="105">
      <c r="A105" s="13">
        <f>IF(OR($A104="",$G104&lt;=0.005),"",$A104+1)</f>
        <v/>
      </c>
      <c r="B105" s="14">
        <f>IF($A105="","",$G104)</f>
        <v/>
      </c>
      <c r="C105" s="14">
        <f>IF($A105="","",MIN($C$8,B105*(1+$C$4/12)))</f>
        <v/>
      </c>
      <c r="D105" s="14">
        <f>IF($A105="","",MIN($C$6,B105-F105))</f>
        <v/>
      </c>
      <c r="E105" s="14">
        <f>IF($A105="","",B105*$C$4/12)</f>
        <v/>
      </c>
      <c r="F105" s="14">
        <f>IF($A105="","",C105-E105)</f>
        <v/>
      </c>
      <c r="G105" s="14">
        <f>IF($A105="","",MAX(B105-F105-D105,0))</f>
        <v/>
      </c>
    </row>
    <row r="106">
      <c r="A106" s="13">
        <f>IF(OR($A105="",$G105&lt;=0.005),"",$A105+1)</f>
        <v/>
      </c>
      <c r="B106" s="14">
        <f>IF($A106="","",$G105)</f>
        <v/>
      </c>
      <c r="C106" s="14">
        <f>IF($A106="","",MIN($C$8,B106*(1+$C$4/12)))</f>
        <v/>
      </c>
      <c r="D106" s="14">
        <f>IF($A106="","",MIN($C$6,B106-F106))</f>
        <v/>
      </c>
      <c r="E106" s="14">
        <f>IF($A106="","",B106*$C$4/12)</f>
        <v/>
      </c>
      <c r="F106" s="14">
        <f>IF($A106="","",C106-E106)</f>
        <v/>
      </c>
      <c r="G106" s="14">
        <f>IF($A106="","",MAX(B106-F106-D106,0))</f>
        <v/>
      </c>
    </row>
    <row r="107">
      <c r="A107" s="13">
        <f>IF(OR($A106="",$G106&lt;=0.005),"",$A106+1)</f>
        <v/>
      </c>
      <c r="B107" s="14">
        <f>IF($A107="","",$G106)</f>
        <v/>
      </c>
      <c r="C107" s="14">
        <f>IF($A107="","",MIN($C$8,B107*(1+$C$4/12)))</f>
        <v/>
      </c>
      <c r="D107" s="14">
        <f>IF($A107="","",MIN($C$6,B107-F107))</f>
        <v/>
      </c>
      <c r="E107" s="14">
        <f>IF($A107="","",B107*$C$4/12)</f>
        <v/>
      </c>
      <c r="F107" s="14">
        <f>IF($A107="","",C107-E107)</f>
        <v/>
      </c>
      <c r="G107" s="14">
        <f>IF($A107="","",MAX(B107-F107-D107,0))</f>
        <v/>
      </c>
    </row>
    <row r="108">
      <c r="A108" s="13">
        <f>IF(OR($A107="",$G107&lt;=0.005),"",$A107+1)</f>
        <v/>
      </c>
      <c r="B108" s="14">
        <f>IF($A108="","",$G107)</f>
        <v/>
      </c>
      <c r="C108" s="14">
        <f>IF($A108="","",MIN($C$8,B108*(1+$C$4/12)))</f>
        <v/>
      </c>
      <c r="D108" s="14">
        <f>IF($A108="","",MIN($C$6,B108-F108))</f>
        <v/>
      </c>
      <c r="E108" s="14">
        <f>IF($A108="","",B108*$C$4/12)</f>
        <v/>
      </c>
      <c r="F108" s="14">
        <f>IF($A108="","",C108-E108)</f>
        <v/>
      </c>
      <c r="G108" s="14">
        <f>IF($A108="","",MAX(B108-F108-D108,0))</f>
        <v/>
      </c>
    </row>
    <row r="109">
      <c r="A109" s="13">
        <f>IF(OR($A108="",$G108&lt;=0.005),"",$A108+1)</f>
        <v/>
      </c>
      <c r="B109" s="14">
        <f>IF($A109="","",$G108)</f>
        <v/>
      </c>
      <c r="C109" s="14">
        <f>IF($A109="","",MIN($C$8,B109*(1+$C$4/12)))</f>
        <v/>
      </c>
      <c r="D109" s="14">
        <f>IF($A109="","",MIN($C$6,B109-F109))</f>
        <v/>
      </c>
      <c r="E109" s="14">
        <f>IF($A109="","",B109*$C$4/12)</f>
        <v/>
      </c>
      <c r="F109" s="14">
        <f>IF($A109="","",C109-E109)</f>
        <v/>
      </c>
      <c r="G109" s="14">
        <f>IF($A109="","",MAX(B109-F109-D109,0))</f>
        <v/>
      </c>
    </row>
    <row r="110">
      <c r="A110" s="13">
        <f>IF(OR($A109="",$G109&lt;=0.005),"",$A109+1)</f>
        <v/>
      </c>
      <c r="B110" s="14">
        <f>IF($A110="","",$G109)</f>
        <v/>
      </c>
      <c r="C110" s="14">
        <f>IF($A110="","",MIN($C$8,B110*(1+$C$4/12)))</f>
        <v/>
      </c>
      <c r="D110" s="14">
        <f>IF($A110="","",MIN($C$6,B110-F110))</f>
        <v/>
      </c>
      <c r="E110" s="14">
        <f>IF($A110="","",B110*$C$4/12)</f>
        <v/>
      </c>
      <c r="F110" s="14">
        <f>IF($A110="","",C110-E110)</f>
        <v/>
      </c>
      <c r="G110" s="14">
        <f>IF($A110="","",MAX(B110-F110-D110,0))</f>
        <v/>
      </c>
    </row>
    <row r="111">
      <c r="A111" s="13">
        <f>IF(OR($A110="",$G110&lt;=0.005),"",$A110+1)</f>
        <v/>
      </c>
      <c r="B111" s="14">
        <f>IF($A111="","",$G110)</f>
        <v/>
      </c>
      <c r="C111" s="14">
        <f>IF($A111="","",MIN($C$8,B111*(1+$C$4/12)))</f>
        <v/>
      </c>
      <c r="D111" s="14">
        <f>IF($A111="","",MIN($C$6,B111-F111))</f>
        <v/>
      </c>
      <c r="E111" s="14">
        <f>IF($A111="","",B111*$C$4/12)</f>
        <v/>
      </c>
      <c r="F111" s="14">
        <f>IF($A111="","",C111-E111)</f>
        <v/>
      </c>
      <c r="G111" s="14">
        <f>IF($A111="","",MAX(B111-F111-D111,0))</f>
        <v/>
      </c>
    </row>
    <row r="112">
      <c r="A112" s="13">
        <f>IF(OR($A111="",$G111&lt;=0.005),"",$A111+1)</f>
        <v/>
      </c>
      <c r="B112" s="14">
        <f>IF($A112="","",$G111)</f>
        <v/>
      </c>
      <c r="C112" s="14">
        <f>IF($A112="","",MIN($C$8,B112*(1+$C$4/12)))</f>
        <v/>
      </c>
      <c r="D112" s="14">
        <f>IF($A112="","",MIN($C$6,B112-F112))</f>
        <v/>
      </c>
      <c r="E112" s="14">
        <f>IF($A112="","",B112*$C$4/12)</f>
        <v/>
      </c>
      <c r="F112" s="14">
        <f>IF($A112="","",C112-E112)</f>
        <v/>
      </c>
      <c r="G112" s="14">
        <f>IF($A112="","",MAX(B112-F112-D112,0))</f>
        <v/>
      </c>
    </row>
    <row r="113">
      <c r="A113" s="13">
        <f>IF(OR($A112="",$G112&lt;=0.005),"",$A112+1)</f>
        <v/>
      </c>
      <c r="B113" s="14">
        <f>IF($A113="","",$G112)</f>
        <v/>
      </c>
      <c r="C113" s="14">
        <f>IF($A113="","",MIN($C$8,B113*(1+$C$4/12)))</f>
        <v/>
      </c>
      <c r="D113" s="14">
        <f>IF($A113="","",MIN($C$6,B113-F113))</f>
        <v/>
      </c>
      <c r="E113" s="14">
        <f>IF($A113="","",B113*$C$4/12)</f>
        <v/>
      </c>
      <c r="F113" s="14">
        <f>IF($A113="","",C113-E113)</f>
        <v/>
      </c>
      <c r="G113" s="14">
        <f>IF($A113="","",MAX(B113-F113-D113,0))</f>
        <v/>
      </c>
    </row>
    <row r="114">
      <c r="A114" s="13">
        <f>IF(OR($A113="",$G113&lt;=0.005),"",$A113+1)</f>
        <v/>
      </c>
      <c r="B114" s="14">
        <f>IF($A114="","",$G113)</f>
        <v/>
      </c>
      <c r="C114" s="14">
        <f>IF($A114="","",MIN($C$8,B114*(1+$C$4/12)))</f>
        <v/>
      </c>
      <c r="D114" s="14">
        <f>IF($A114="","",MIN($C$6,B114-F114))</f>
        <v/>
      </c>
      <c r="E114" s="14">
        <f>IF($A114="","",B114*$C$4/12)</f>
        <v/>
      </c>
      <c r="F114" s="14">
        <f>IF($A114="","",C114-E114)</f>
        <v/>
      </c>
      <c r="G114" s="14">
        <f>IF($A114="","",MAX(B114-F114-D114,0))</f>
        <v/>
      </c>
    </row>
    <row r="115">
      <c r="A115" s="13">
        <f>IF(OR($A114="",$G114&lt;=0.005),"",$A114+1)</f>
        <v/>
      </c>
      <c r="B115" s="14">
        <f>IF($A115="","",$G114)</f>
        <v/>
      </c>
      <c r="C115" s="14">
        <f>IF($A115="","",MIN($C$8,B115*(1+$C$4/12)))</f>
        <v/>
      </c>
      <c r="D115" s="14">
        <f>IF($A115="","",MIN($C$6,B115-F115))</f>
        <v/>
      </c>
      <c r="E115" s="14">
        <f>IF($A115="","",B115*$C$4/12)</f>
        <v/>
      </c>
      <c r="F115" s="14">
        <f>IF($A115="","",C115-E115)</f>
        <v/>
      </c>
      <c r="G115" s="14">
        <f>IF($A115="","",MAX(B115-F115-D115,0))</f>
        <v/>
      </c>
    </row>
    <row r="116">
      <c r="A116" s="13">
        <f>IF(OR($A115="",$G115&lt;=0.005),"",$A115+1)</f>
        <v/>
      </c>
      <c r="B116" s="14">
        <f>IF($A116="","",$G115)</f>
        <v/>
      </c>
      <c r="C116" s="14">
        <f>IF($A116="","",MIN($C$8,B116*(1+$C$4/12)))</f>
        <v/>
      </c>
      <c r="D116" s="14">
        <f>IF($A116="","",MIN($C$6,B116-F116))</f>
        <v/>
      </c>
      <c r="E116" s="14">
        <f>IF($A116="","",B116*$C$4/12)</f>
        <v/>
      </c>
      <c r="F116" s="14">
        <f>IF($A116="","",C116-E116)</f>
        <v/>
      </c>
      <c r="G116" s="14">
        <f>IF($A116="","",MAX(B116-F116-D116,0))</f>
        <v/>
      </c>
    </row>
    <row r="117">
      <c r="A117" s="13">
        <f>IF(OR($A116="",$G116&lt;=0.005),"",$A116+1)</f>
        <v/>
      </c>
      <c r="B117" s="14">
        <f>IF($A117="","",$G116)</f>
        <v/>
      </c>
      <c r="C117" s="14">
        <f>IF($A117="","",MIN($C$8,B117*(1+$C$4/12)))</f>
        <v/>
      </c>
      <c r="D117" s="14">
        <f>IF($A117="","",MIN($C$6,B117-F117))</f>
        <v/>
      </c>
      <c r="E117" s="14">
        <f>IF($A117="","",B117*$C$4/12)</f>
        <v/>
      </c>
      <c r="F117" s="14">
        <f>IF($A117="","",C117-E117)</f>
        <v/>
      </c>
      <c r="G117" s="14">
        <f>IF($A117="","",MAX(B117-F117-D117,0))</f>
        <v/>
      </c>
    </row>
    <row r="118">
      <c r="A118" s="13">
        <f>IF(OR($A117="",$G117&lt;=0.005),"",$A117+1)</f>
        <v/>
      </c>
      <c r="B118" s="14">
        <f>IF($A118="","",$G117)</f>
        <v/>
      </c>
      <c r="C118" s="14">
        <f>IF($A118="","",MIN($C$8,B118*(1+$C$4/12)))</f>
        <v/>
      </c>
      <c r="D118" s="14">
        <f>IF($A118="","",MIN($C$6,B118-F118))</f>
        <v/>
      </c>
      <c r="E118" s="14">
        <f>IF($A118="","",B118*$C$4/12)</f>
        <v/>
      </c>
      <c r="F118" s="14">
        <f>IF($A118="","",C118-E118)</f>
        <v/>
      </c>
      <c r="G118" s="14">
        <f>IF($A118="","",MAX(B118-F118-D118,0))</f>
        <v/>
      </c>
    </row>
    <row r="119">
      <c r="A119" s="13">
        <f>IF(OR($A118="",$G118&lt;=0.005),"",$A118+1)</f>
        <v/>
      </c>
      <c r="B119" s="14">
        <f>IF($A119="","",$G118)</f>
        <v/>
      </c>
      <c r="C119" s="14">
        <f>IF($A119="","",MIN($C$8,B119*(1+$C$4/12)))</f>
        <v/>
      </c>
      <c r="D119" s="14">
        <f>IF($A119="","",MIN($C$6,B119-F119))</f>
        <v/>
      </c>
      <c r="E119" s="14">
        <f>IF($A119="","",B119*$C$4/12)</f>
        <v/>
      </c>
      <c r="F119" s="14">
        <f>IF($A119="","",C119-E119)</f>
        <v/>
      </c>
      <c r="G119" s="14">
        <f>IF($A119="","",MAX(B119-F119-D119,0))</f>
        <v/>
      </c>
    </row>
    <row r="120">
      <c r="A120" s="13">
        <f>IF(OR($A119="",$G119&lt;=0.005),"",$A119+1)</f>
        <v/>
      </c>
      <c r="B120" s="14">
        <f>IF($A120="","",$G119)</f>
        <v/>
      </c>
      <c r="C120" s="14">
        <f>IF($A120="","",MIN($C$8,B120*(1+$C$4/12)))</f>
        <v/>
      </c>
      <c r="D120" s="14">
        <f>IF($A120="","",MIN($C$6,B120-F120))</f>
        <v/>
      </c>
      <c r="E120" s="14">
        <f>IF($A120="","",B120*$C$4/12)</f>
        <v/>
      </c>
      <c r="F120" s="14">
        <f>IF($A120="","",C120-E120)</f>
        <v/>
      </c>
      <c r="G120" s="14">
        <f>IF($A120="","",MAX(B120-F120-D120,0))</f>
        <v/>
      </c>
    </row>
    <row r="121">
      <c r="A121" s="13">
        <f>IF(OR($A120="",$G120&lt;=0.005),"",$A120+1)</f>
        <v/>
      </c>
      <c r="B121" s="14">
        <f>IF($A121="","",$G120)</f>
        <v/>
      </c>
      <c r="C121" s="14">
        <f>IF($A121="","",MIN($C$8,B121*(1+$C$4/12)))</f>
        <v/>
      </c>
      <c r="D121" s="14">
        <f>IF($A121="","",MIN($C$6,B121-F121))</f>
        <v/>
      </c>
      <c r="E121" s="14">
        <f>IF($A121="","",B121*$C$4/12)</f>
        <v/>
      </c>
      <c r="F121" s="14">
        <f>IF($A121="","",C121-E121)</f>
        <v/>
      </c>
      <c r="G121" s="14">
        <f>IF($A121="","",MAX(B121-F121-D121,0))</f>
        <v/>
      </c>
    </row>
    <row r="122">
      <c r="A122" s="13">
        <f>IF(OR($A121="",$G121&lt;=0.005),"",$A121+1)</f>
        <v/>
      </c>
      <c r="B122" s="14">
        <f>IF($A122="","",$G121)</f>
        <v/>
      </c>
      <c r="C122" s="14">
        <f>IF($A122="","",MIN($C$8,B122*(1+$C$4/12)))</f>
        <v/>
      </c>
      <c r="D122" s="14">
        <f>IF($A122="","",MIN($C$6,B122-F122))</f>
        <v/>
      </c>
      <c r="E122" s="14">
        <f>IF($A122="","",B122*$C$4/12)</f>
        <v/>
      </c>
      <c r="F122" s="14">
        <f>IF($A122="","",C122-E122)</f>
        <v/>
      </c>
      <c r="G122" s="14">
        <f>IF($A122="","",MAX(B122-F122-D122,0))</f>
        <v/>
      </c>
    </row>
    <row r="123">
      <c r="A123" s="13">
        <f>IF(OR($A122="",$G122&lt;=0.005),"",$A122+1)</f>
        <v/>
      </c>
      <c r="B123" s="14">
        <f>IF($A123="","",$G122)</f>
        <v/>
      </c>
      <c r="C123" s="14">
        <f>IF($A123="","",MIN($C$8,B123*(1+$C$4/12)))</f>
        <v/>
      </c>
      <c r="D123" s="14">
        <f>IF($A123="","",MIN($C$6,B123-F123))</f>
        <v/>
      </c>
      <c r="E123" s="14">
        <f>IF($A123="","",B123*$C$4/12)</f>
        <v/>
      </c>
      <c r="F123" s="14">
        <f>IF($A123="","",C123-E123)</f>
        <v/>
      </c>
      <c r="G123" s="14">
        <f>IF($A123="","",MAX(B123-F123-D123,0))</f>
        <v/>
      </c>
    </row>
    <row r="124">
      <c r="A124" s="13">
        <f>IF(OR($A123="",$G123&lt;=0.005),"",$A123+1)</f>
        <v/>
      </c>
      <c r="B124" s="14">
        <f>IF($A124="","",$G123)</f>
        <v/>
      </c>
      <c r="C124" s="14">
        <f>IF($A124="","",MIN($C$8,B124*(1+$C$4/12)))</f>
        <v/>
      </c>
      <c r="D124" s="14">
        <f>IF($A124="","",MIN($C$6,B124-F124))</f>
        <v/>
      </c>
      <c r="E124" s="14">
        <f>IF($A124="","",B124*$C$4/12)</f>
        <v/>
      </c>
      <c r="F124" s="14">
        <f>IF($A124="","",C124-E124)</f>
        <v/>
      </c>
      <c r="G124" s="14">
        <f>IF($A124="","",MAX(B124-F124-D124,0))</f>
        <v/>
      </c>
    </row>
    <row r="125">
      <c r="A125" s="13">
        <f>IF(OR($A124="",$G124&lt;=0.005),"",$A124+1)</f>
        <v/>
      </c>
      <c r="B125" s="14">
        <f>IF($A125="","",$G124)</f>
        <v/>
      </c>
      <c r="C125" s="14">
        <f>IF($A125="","",MIN($C$8,B125*(1+$C$4/12)))</f>
        <v/>
      </c>
      <c r="D125" s="14">
        <f>IF($A125="","",MIN($C$6,B125-F125))</f>
        <v/>
      </c>
      <c r="E125" s="14">
        <f>IF($A125="","",B125*$C$4/12)</f>
        <v/>
      </c>
      <c r="F125" s="14">
        <f>IF($A125="","",C125-E125)</f>
        <v/>
      </c>
      <c r="G125" s="14">
        <f>IF($A125="","",MAX(B125-F125-D125,0))</f>
        <v/>
      </c>
    </row>
    <row r="126">
      <c r="A126" s="13">
        <f>IF(OR($A125="",$G125&lt;=0.005),"",$A125+1)</f>
        <v/>
      </c>
      <c r="B126" s="14">
        <f>IF($A126="","",$G125)</f>
        <v/>
      </c>
      <c r="C126" s="14">
        <f>IF($A126="","",MIN($C$8,B126*(1+$C$4/12)))</f>
        <v/>
      </c>
      <c r="D126" s="14">
        <f>IF($A126="","",MIN($C$6,B126-F126))</f>
        <v/>
      </c>
      <c r="E126" s="14">
        <f>IF($A126="","",B126*$C$4/12)</f>
        <v/>
      </c>
      <c r="F126" s="14">
        <f>IF($A126="","",C126-E126)</f>
        <v/>
      </c>
      <c r="G126" s="14">
        <f>IF($A126="","",MAX(B126-F126-D126,0))</f>
        <v/>
      </c>
    </row>
    <row r="127">
      <c r="A127" s="13">
        <f>IF(OR($A126="",$G126&lt;=0.005),"",$A126+1)</f>
        <v/>
      </c>
      <c r="B127" s="14">
        <f>IF($A127="","",$G126)</f>
        <v/>
      </c>
      <c r="C127" s="14">
        <f>IF($A127="","",MIN($C$8,B127*(1+$C$4/12)))</f>
        <v/>
      </c>
      <c r="D127" s="14">
        <f>IF($A127="","",MIN($C$6,B127-F127))</f>
        <v/>
      </c>
      <c r="E127" s="14">
        <f>IF($A127="","",B127*$C$4/12)</f>
        <v/>
      </c>
      <c r="F127" s="14">
        <f>IF($A127="","",C127-E127)</f>
        <v/>
      </c>
      <c r="G127" s="14">
        <f>IF($A127="","",MAX(B127-F127-D127,0))</f>
        <v/>
      </c>
    </row>
    <row r="128">
      <c r="A128" s="13">
        <f>IF(OR($A127="",$G127&lt;=0.005),"",$A127+1)</f>
        <v/>
      </c>
      <c r="B128" s="14">
        <f>IF($A128="","",$G127)</f>
        <v/>
      </c>
      <c r="C128" s="14">
        <f>IF($A128="","",MIN($C$8,B128*(1+$C$4/12)))</f>
        <v/>
      </c>
      <c r="D128" s="14">
        <f>IF($A128="","",MIN($C$6,B128-F128))</f>
        <v/>
      </c>
      <c r="E128" s="14">
        <f>IF($A128="","",B128*$C$4/12)</f>
        <v/>
      </c>
      <c r="F128" s="14">
        <f>IF($A128="","",C128-E128)</f>
        <v/>
      </c>
      <c r="G128" s="14">
        <f>IF($A128="","",MAX(B128-F128-D128,0))</f>
        <v/>
      </c>
    </row>
    <row r="129">
      <c r="A129" s="13">
        <f>IF(OR($A128="",$G128&lt;=0.005),"",$A128+1)</f>
        <v/>
      </c>
      <c r="B129" s="14">
        <f>IF($A129="","",$G128)</f>
        <v/>
      </c>
      <c r="C129" s="14">
        <f>IF($A129="","",MIN($C$8,B129*(1+$C$4/12)))</f>
        <v/>
      </c>
      <c r="D129" s="14">
        <f>IF($A129="","",MIN($C$6,B129-F129))</f>
        <v/>
      </c>
      <c r="E129" s="14">
        <f>IF($A129="","",B129*$C$4/12)</f>
        <v/>
      </c>
      <c r="F129" s="14">
        <f>IF($A129="","",C129-E129)</f>
        <v/>
      </c>
      <c r="G129" s="14">
        <f>IF($A129="","",MAX(B129-F129-D129,0))</f>
        <v/>
      </c>
    </row>
    <row r="130">
      <c r="A130" s="13">
        <f>IF(OR($A129="",$G129&lt;=0.005),"",$A129+1)</f>
        <v/>
      </c>
      <c r="B130" s="14">
        <f>IF($A130="","",$G129)</f>
        <v/>
      </c>
      <c r="C130" s="14">
        <f>IF($A130="","",MIN($C$8,B130*(1+$C$4/12)))</f>
        <v/>
      </c>
      <c r="D130" s="14">
        <f>IF($A130="","",MIN($C$6,B130-F130))</f>
        <v/>
      </c>
      <c r="E130" s="14">
        <f>IF($A130="","",B130*$C$4/12)</f>
        <v/>
      </c>
      <c r="F130" s="14">
        <f>IF($A130="","",C130-E130)</f>
        <v/>
      </c>
      <c r="G130" s="14">
        <f>IF($A130="","",MAX(B130-F130-D130,0))</f>
        <v/>
      </c>
    </row>
    <row r="131">
      <c r="A131" s="13">
        <f>IF(OR($A130="",$G130&lt;=0.005),"",$A130+1)</f>
        <v/>
      </c>
      <c r="B131" s="14">
        <f>IF($A131="","",$G130)</f>
        <v/>
      </c>
      <c r="C131" s="14">
        <f>IF($A131="","",MIN($C$8,B131*(1+$C$4/12)))</f>
        <v/>
      </c>
      <c r="D131" s="14">
        <f>IF($A131="","",MIN($C$6,B131-F131))</f>
        <v/>
      </c>
      <c r="E131" s="14">
        <f>IF($A131="","",B131*$C$4/12)</f>
        <v/>
      </c>
      <c r="F131" s="14">
        <f>IF($A131="","",C131-E131)</f>
        <v/>
      </c>
      <c r="G131" s="14">
        <f>IF($A131="","",MAX(B131-F131-D131,0))</f>
        <v/>
      </c>
    </row>
    <row r="132">
      <c r="A132" s="13">
        <f>IF(OR($A131="",$G131&lt;=0.005),"",$A131+1)</f>
        <v/>
      </c>
      <c r="B132" s="14">
        <f>IF($A132="","",$G131)</f>
        <v/>
      </c>
      <c r="C132" s="14">
        <f>IF($A132="","",MIN($C$8,B132*(1+$C$4/12)))</f>
        <v/>
      </c>
      <c r="D132" s="14">
        <f>IF($A132="","",MIN($C$6,B132-F132))</f>
        <v/>
      </c>
      <c r="E132" s="14">
        <f>IF($A132="","",B132*$C$4/12)</f>
        <v/>
      </c>
      <c r="F132" s="14">
        <f>IF($A132="","",C132-E132)</f>
        <v/>
      </c>
      <c r="G132" s="14">
        <f>IF($A132="","",MAX(B132-F132-D132,0))</f>
        <v/>
      </c>
    </row>
    <row r="133">
      <c r="A133" s="13">
        <f>IF(OR($A132="",$G132&lt;=0.005),"",$A132+1)</f>
        <v/>
      </c>
      <c r="B133" s="14">
        <f>IF($A133="","",$G132)</f>
        <v/>
      </c>
      <c r="C133" s="14">
        <f>IF($A133="","",MIN($C$8,B133*(1+$C$4/12)))</f>
        <v/>
      </c>
      <c r="D133" s="14">
        <f>IF($A133="","",MIN($C$6,B133-F133))</f>
        <v/>
      </c>
      <c r="E133" s="14">
        <f>IF($A133="","",B133*$C$4/12)</f>
        <v/>
      </c>
      <c r="F133" s="14">
        <f>IF($A133="","",C133-E133)</f>
        <v/>
      </c>
      <c r="G133" s="14">
        <f>IF($A133="","",MAX(B133-F133-D133,0))</f>
        <v/>
      </c>
    </row>
    <row r="134">
      <c r="A134" s="13">
        <f>IF(OR($A133="",$G133&lt;=0.005),"",$A133+1)</f>
        <v/>
      </c>
      <c r="B134" s="14">
        <f>IF($A134="","",$G133)</f>
        <v/>
      </c>
      <c r="C134" s="14">
        <f>IF($A134="","",MIN($C$8,B134*(1+$C$4/12)))</f>
        <v/>
      </c>
      <c r="D134" s="14">
        <f>IF($A134="","",MIN($C$6,B134-F134))</f>
        <v/>
      </c>
      <c r="E134" s="14">
        <f>IF($A134="","",B134*$C$4/12)</f>
        <v/>
      </c>
      <c r="F134" s="14">
        <f>IF($A134="","",C134-E134)</f>
        <v/>
      </c>
      <c r="G134" s="14">
        <f>IF($A134="","",MAX(B134-F134-D134,0))</f>
        <v/>
      </c>
    </row>
    <row r="135">
      <c r="A135" s="13">
        <f>IF(OR($A134="",$G134&lt;=0.005),"",$A134+1)</f>
        <v/>
      </c>
      <c r="B135" s="14">
        <f>IF($A135="","",$G134)</f>
        <v/>
      </c>
      <c r="C135" s="14">
        <f>IF($A135="","",MIN($C$8,B135*(1+$C$4/12)))</f>
        <v/>
      </c>
      <c r="D135" s="14">
        <f>IF($A135="","",MIN($C$6,B135-F135))</f>
        <v/>
      </c>
      <c r="E135" s="14">
        <f>IF($A135="","",B135*$C$4/12)</f>
        <v/>
      </c>
      <c r="F135" s="14">
        <f>IF($A135="","",C135-E135)</f>
        <v/>
      </c>
      <c r="G135" s="14">
        <f>IF($A135="","",MAX(B135-F135-D135,0))</f>
        <v/>
      </c>
    </row>
    <row r="136">
      <c r="A136" s="13">
        <f>IF(OR($A135="",$G135&lt;=0.005),"",$A135+1)</f>
        <v/>
      </c>
      <c r="B136" s="14">
        <f>IF($A136="","",$G135)</f>
        <v/>
      </c>
      <c r="C136" s="14">
        <f>IF($A136="","",MIN($C$8,B136*(1+$C$4/12)))</f>
        <v/>
      </c>
      <c r="D136" s="14">
        <f>IF($A136="","",MIN($C$6,B136-F136))</f>
        <v/>
      </c>
      <c r="E136" s="14">
        <f>IF($A136="","",B136*$C$4/12)</f>
        <v/>
      </c>
      <c r="F136" s="14">
        <f>IF($A136="","",C136-E136)</f>
        <v/>
      </c>
      <c r="G136" s="14">
        <f>IF($A136="","",MAX(B136-F136-D136,0))</f>
        <v/>
      </c>
    </row>
    <row r="137">
      <c r="A137" s="13">
        <f>IF(OR($A136="",$G136&lt;=0.005),"",$A136+1)</f>
        <v/>
      </c>
      <c r="B137" s="14">
        <f>IF($A137="","",$G136)</f>
        <v/>
      </c>
      <c r="C137" s="14">
        <f>IF($A137="","",MIN($C$8,B137*(1+$C$4/12)))</f>
        <v/>
      </c>
      <c r="D137" s="14">
        <f>IF($A137="","",MIN($C$6,B137-F137))</f>
        <v/>
      </c>
      <c r="E137" s="14">
        <f>IF($A137="","",B137*$C$4/12)</f>
        <v/>
      </c>
      <c r="F137" s="14">
        <f>IF($A137="","",C137-E137)</f>
        <v/>
      </c>
      <c r="G137" s="14">
        <f>IF($A137="","",MAX(B137-F137-D137,0))</f>
        <v/>
      </c>
    </row>
    <row r="138">
      <c r="A138" s="13">
        <f>IF(OR($A137="",$G137&lt;=0.005),"",$A137+1)</f>
        <v/>
      </c>
      <c r="B138" s="14">
        <f>IF($A138="","",$G137)</f>
        <v/>
      </c>
      <c r="C138" s="14">
        <f>IF($A138="","",MIN($C$8,B138*(1+$C$4/12)))</f>
        <v/>
      </c>
      <c r="D138" s="14">
        <f>IF($A138="","",MIN($C$6,B138-F138))</f>
        <v/>
      </c>
      <c r="E138" s="14">
        <f>IF($A138="","",B138*$C$4/12)</f>
        <v/>
      </c>
      <c r="F138" s="14">
        <f>IF($A138="","",C138-E138)</f>
        <v/>
      </c>
      <c r="G138" s="14">
        <f>IF($A138="","",MAX(B138-F138-D138,0))</f>
        <v/>
      </c>
    </row>
    <row r="139">
      <c r="A139" s="13">
        <f>IF(OR($A138="",$G138&lt;=0.005),"",$A138+1)</f>
        <v/>
      </c>
      <c r="B139" s="14">
        <f>IF($A139="","",$G138)</f>
        <v/>
      </c>
      <c r="C139" s="14">
        <f>IF($A139="","",MIN($C$8,B139*(1+$C$4/12)))</f>
        <v/>
      </c>
      <c r="D139" s="14">
        <f>IF($A139="","",MIN($C$6,B139-F139))</f>
        <v/>
      </c>
      <c r="E139" s="14">
        <f>IF($A139="","",B139*$C$4/12)</f>
        <v/>
      </c>
      <c r="F139" s="14">
        <f>IF($A139="","",C139-E139)</f>
        <v/>
      </c>
      <c r="G139" s="14">
        <f>IF($A139="","",MAX(B139-F139-D139,0))</f>
        <v/>
      </c>
    </row>
    <row r="140">
      <c r="A140" s="13">
        <f>IF(OR($A139="",$G139&lt;=0.005),"",$A139+1)</f>
        <v/>
      </c>
      <c r="B140" s="14">
        <f>IF($A140="","",$G139)</f>
        <v/>
      </c>
      <c r="C140" s="14">
        <f>IF($A140="","",MIN($C$8,B140*(1+$C$4/12)))</f>
        <v/>
      </c>
      <c r="D140" s="14">
        <f>IF($A140="","",MIN($C$6,B140-F140))</f>
        <v/>
      </c>
      <c r="E140" s="14">
        <f>IF($A140="","",B140*$C$4/12)</f>
        <v/>
      </c>
      <c r="F140" s="14">
        <f>IF($A140="","",C140-E140)</f>
        <v/>
      </c>
      <c r="G140" s="14">
        <f>IF($A140="","",MAX(B140-F140-D140,0))</f>
        <v/>
      </c>
    </row>
    <row r="141">
      <c r="A141" s="13">
        <f>IF(OR($A140="",$G140&lt;=0.005),"",$A140+1)</f>
        <v/>
      </c>
      <c r="B141" s="14">
        <f>IF($A141="","",$G140)</f>
        <v/>
      </c>
      <c r="C141" s="14">
        <f>IF($A141="","",MIN($C$8,B141*(1+$C$4/12)))</f>
        <v/>
      </c>
      <c r="D141" s="14">
        <f>IF($A141="","",MIN($C$6,B141-F141))</f>
        <v/>
      </c>
      <c r="E141" s="14">
        <f>IF($A141="","",B141*$C$4/12)</f>
        <v/>
      </c>
      <c r="F141" s="14">
        <f>IF($A141="","",C141-E141)</f>
        <v/>
      </c>
      <c r="G141" s="14">
        <f>IF($A141="","",MAX(B141-F141-D141,0))</f>
        <v/>
      </c>
    </row>
    <row r="142">
      <c r="A142" s="13">
        <f>IF(OR($A141="",$G141&lt;=0.005),"",$A141+1)</f>
        <v/>
      </c>
      <c r="B142" s="14">
        <f>IF($A142="","",$G141)</f>
        <v/>
      </c>
      <c r="C142" s="14">
        <f>IF($A142="","",MIN($C$8,B142*(1+$C$4/12)))</f>
        <v/>
      </c>
      <c r="D142" s="14">
        <f>IF($A142="","",MIN($C$6,B142-F142))</f>
        <v/>
      </c>
      <c r="E142" s="14">
        <f>IF($A142="","",B142*$C$4/12)</f>
        <v/>
      </c>
      <c r="F142" s="14">
        <f>IF($A142="","",C142-E142)</f>
        <v/>
      </c>
      <c r="G142" s="14">
        <f>IF($A142="","",MAX(B142-F142-D142,0))</f>
        <v/>
      </c>
    </row>
    <row r="143">
      <c r="A143" s="13">
        <f>IF(OR($A142="",$G142&lt;=0.005),"",$A142+1)</f>
        <v/>
      </c>
      <c r="B143" s="14">
        <f>IF($A143="","",$G142)</f>
        <v/>
      </c>
      <c r="C143" s="14">
        <f>IF($A143="","",MIN($C$8,B143*(1+$C$4/12)))</f>
        <v/>
      </c>
      <c r="D143" s="14">
        <f>IF($A143="","",MIN($C$6,B143-F143))</f>
        <v/>
      </c>
      <c r="E143" s="14">
        <f>IF($A143="","",B143*$C$4/12)</f>
        <v/>
      </c>
      <c r="F143" s="14">
        <f>IF($A143="","",C143-E143)</f>
        <v/>
      </c>
      <c r="G143" s="14">
        <f>IF($A143="","",MAX(B143-F143-D143,0))</f>
        <v/>
      </c>
    </row>
    <row r="144">
      <c r="A144" s="13">
        <f>IF(OR($A143="",$G143&lt;=0.005),"",$A143+1)</f>
        <v/>
      </c>
      <c r="B144" s="14">
        <f>IF($A144="","",$G143)</f>
        <v/>
      </c>
      <c r="C144" s="14">
        <f>IF($A144="","",MIN($C$8,B144*(1+$C$4/12)))</f>
        <v/>
      </c>
      <c r="D144" s="14">
        <f>IF($A144="","",MIN($C$6,B144-F144))</f>
        <v/>
      </c>
      <c r="E144" s="14">
        <f>IF($A144="","",B144*$C$4/12)</f>
        <v/>
      </c>
      <c r="F144" s="14">
        <f>IF($A144="","",C144-E144)</f>
        <v/>
      </c>
      <c r="G144" s="14">
        <f>IF($A144="","",MAX(B144-F144-D144,0))</f>
        <v/>
      </c>
    </row>
    <row r="145">
      <c r="A145" s="13">
        <f>IF(OR($A144="",$G144&lt;=0.005),"",$A144+1)</f>
        <v/>
      </c>
      <c r="B145" s="14">
        <f>IF($A145="","",$G144)</f>
        <v/>
      </c>
      <c r="C145" s="14">
        <f>IF($A145="","",MIN($C$8,B145*(1+$C$4/12)))</f>
        <v/>
      </c>
      <c r="D145" s="14">
        <f>IF($A145="","",MIN($C$6,B145-F145))</f>
        <v/>
      </c>
      <c r="E145" s="14">
        <f>IF($A145="","",B145*$C$4/12)</f>
        <v/>
      </c>
      <c r="F145" s="14">
        <f>IF($A145="","",C145-E145)</f>
        <v/>
      </c>
      <c r="G145" s="14">
        <f>IF($A145="","",MAX(B145-F145-D145,0))</f>
        <v/>
      </c>
    </row>
    <row r="146">
      <c r="A146" s="13">
        <f>IF(OR($A145="",$G145&lt;=0.005),"",$A145+1)</f>
        <v/>
      </c>
      <c r="B146" s="14">
        <f>IF($A146="","",$G145)</f>
        <v/>
      </c>
      <c r="C146" s="14">
        <f>IF($A146="","",MIN($C$8,B146*(1+$C$4/12)))</f>
        <v/>
      </c>
      <c r="D146" s="14">
        <f>IF($A146="","",MIN($C$6,B146-F146))</f>
        <v/>
      </c>
      <c r="E146" s="14">
        <f>IF($A146="","",B146*$C$4/12)</f>
        <v/>
      </c>
      <c r="F146" s="14">
        <f>IF($A146="","",C146-E146)</f>
        <v/>
      </c>
      <c r="G146" s="14">
        <f>IF($A146="","",MAX(B146-F146-D146,0))</f>
        <v/>
      </c>
    </row>
    <row r="147">
      <c r="A147" s="13">
        <f>IF(OR($A146="",$G146&lt;=0.005),"",$A146+1)</f>
        <v/>
      </c>
      <c r="B147" s="14">
        <f>IF($A147="","",$G146)</f>
        <v/>
      </c>
      <c r="C147" s="14">
        <f>IF($A147="","",MIN($C$8,B147*(1+$C$4/12)))</f>
        <v/>
      </c>
      <c r="D147" s="14">
        <f>IF($A147="","",MIN($C$6,B147-F147))</f>
        <v/>
      </c>
      <c r="E147" s="14">
        <f>IF($A147="","",B147*$C$4/12)</f>
        <v/>
      </c>
      <c r="F147" s="14">
        <f>IF($A147="","",C147-E147)</f>
        <v/>
      </c>
      <c r="G147" s="14">
        <f>IF($A147="","",MAX(B147-F147-D147,0))</f>
        <v/>
      </c>
    </row>
    <row r="148">
      <c r="A148" s="13">
        <f>IF(OR($A147="",$G147&lt;=0.005),"",$A147+1)</f>
        <v/>
      </c>
      <c r="B148" s="14">
        <f>IF($A148="","",$G147)</f>
        <v/>
      </c>
      <c r="C148" s="14">
        <f>IF($A148="","",MIN($C$8,B148*(1+$C$4/12)))</f>
        <v/>
      </c>
      <c r="D148" s="14">
        <f>IF($A148="","",MIN($C$6,B148-F148))</f>
        <v/>
      </c>
      <c r="E148" s="14">
        <f>IF($A148="","",B148*$C$4/12)</f>
        <v/>
      </c>
      <c r="F148" s="14">
        <f>IF($A148="","",C148-E148)</f>
        <v/>
      </c>
      <c r="G148" s="14">
        <f>IF($A148="","",MAX(B148-F148-D148,0))</f>
        <v/>
      </c>
    </row>
    <row r="149">
      <c r="A149" s="13">
        <f>IF(OR($A148="",$G148&lt;=0.005),"",$A148+1)</f>
        <v/>
      </c>
      <c r="B149" s="14">
        <f>IF($A149="","",$G148)</f>
        <v/>
      </c>
      <c r="C149" s="14">
        <f>IF($A149="","",MIN($C$8,B149*(1+$C$4/12)))</f>
        <v/>
      </c>
      <c r="D149" s="14">
        <f>IF($A149="","",MIN($C$6,B149-F149))</f>
        <v/>
      </c>
      <c r="E149" s="14">
        <f>IF($A149="","",B149*$C$4/12)</f>
        <v/>
      </c>
      <c r="F149" s="14">
        <f>IF($A149="","",C149-E149)</f>
        <v/>
      </c>
      <c r="G149" s="14">
        <f>IF($A149="","",MAX(B149-F149-D149,0))</f>
        <v/>
      </c>
    </row>
    <row r="150">
      <c r="A150" s="13">
        <f>IF(OR($A149="",$G149&lt;=0.005),"",$A149+1)</f>
        <v/>
      </c>
      <c r="B150" s="14">
        <f>IF($A150="","",$G149)</f>
        <v/>
      </c>
      <c r="C150" s="14">
        <f>IF($A150="","",MIN($C$8,B150*(1+$C$4/12)))</f>
        <v/>
      </c>
      <c r="D150" s="14">
        <f>IF($A150="","",MIN($C$6,B150-F150))</f>
        <v/>
      </c>
      <c r="E150" s="14">
        <f>IF($A150="","",B150*$C$4/12)</f>
        <v/>
      </c>
      <c r="F150" s="14">
        <f>IF($A150="","",C150-E150)</f>
        <v/>
      </c>
      <c r="G150" s="14">
        <f>IF($A150="","",MAX(B150-F150-D150,0))</f>
        <v/>
      </c>
    </row>
    <row r="151">
      <c r="A151" s="13">
        <f>IF(OR($A150="",$G150&lt;=0.005),"",$A150+1)</f>
        <v/>
      </c>
      <c r="B151" s="14">
        <f>IF($A151="","",$G150)</f>
        <v/>
      </c>
      <c r="C151" s="14">
        <f>IF($A151="","",MIN($C$8,B151*(1+$C$4/12)))</f>
        <v/>
      </c>
      <c r="D151" s="14">
        <f>IF($A151="","",MIN($C$6,B151-F151))</f>
        <v/>
      </c>
      <c r="E151" s="14">
        <f>IF($A151="","",B151*$C$4/12)</f>
        <v/>
      </c>
      <c r="F151" s="14">
        <f>IF($A151="","",C151-E151)</f>
        <v/>
      </c>
      <c r="G151" s="14">
        <f>IF($A151="","",MAX(B151-F151-D151,0))</f>
        <v/>
      </c>
    </row>
    <row r="152">
      <c r="A152" s="13">
        <f>IF(OR($A151="",$G151&lt;=0.005),"",$A151+1)</f>
        <v/>
      </c>
      <c r="B152" s="14">
        <f>IF($A152="","",$G151)</f>
        <v/>
      </c>
      <c r="C152" s="14">
        <f>IF($A152="","",MIN($C$8,B152*(1+$C$4/12)))</f>
        <v/>
      </c>
      <c r="D152" s="14">
        <f>IF($A152="","",MIN($C$6,B152-F152))</f>
        <v/>
      </c>
      <c r="E152" s="14">
        <f>IF($A152="","",B152*$C$4/12)</f>
        <v/>
      </c>
      <c r="F152" s="14">
        <f>IF($A152="","",C152-E152)</f>
        <v/>
      </c>
      <c r="G152" s="14">
        <f>IF($A152="","",MAX(B152-F152-D152,0))</f>
        <v/>
      </c>
    </row>
    <row r="153">
      <c r="A153" s="13">
        <f>IF(OR($A152="",$G152&lt;=0.005),"",$A152+1)</f>
        <v/>
      </c>
      <c r="B153" s="14">
        <f>IF($A153="","",$G152)</f>
        <v/>
      </c>
      <c r="C153" s="14">
        <f>IF($A153="","",MIN($C$8,B153*(1+$C$4/12)))</f>
        <v/>
      </c>
      <c r="D153" s="14">
        <f>IF($A153="","",MIN($C$6,B153-F153))</f>
        <v/>
      </c>
      <c r="E153" s="14">
        <f>IF($A153="","",B153*$C$4/12)</f>
        <v/>
      </c>
      <c r="F153" s="14">
        <f>IF($A153="","",C153-E153)</f>
        <v/>
      </c>
      <c r="G153" s="14">
        <f>IF($A153="","",MAX(B153-F153-D153,0))</f>
        <v/>
      </c>
    </row>
    <row r="154">
      <c r="A154" s="13">
        <f>IF(OR($A153="",$G153&lt;=0.005),"",$A153+1)</f>
        <v/>
      </c>
      <c r="B154" s="14">
        <f>IF($A154="","",$G153)</f>
        <v/>
      </c>
      <c r="C154" s="14">
        <f>IF($A154="","",MIN($C$8,B154*(1+$C$4/12)))</f>
        <v/>
      </c>
      <c r="D154" s="14">
        <f>IF($A154="","",MIN($C$6,B154-F154))</f>
        <v/>
      </c>
      <c r="E154" s="14">
        <f>IF($A154="","",B154*$C$4/12)</f>
        <v/>
      </c>
      <c r="F154" s="14">
        <f>IF($A154="","",C154-E154)</f>
        <v/>
      </c>
      <c r="G154" s="14">
        <f>IF($A154="","",MAX(B154-F154-D154,0))</f>
        <v/>
      </c>
    </row>
    <row r="155">
      <c r="A155" s="13">
        <f>IF(OR($A154="",$G154&lt;=0.005),"",$A154+1)</f>
        <v/>
      </c>
      <c r="B155" s="14">
        <f>IF($A155="","",$G154)</f>
        <v/>
      </c>
      <c r="C155" s="14">
        <f>IF($A155="","",MIN($C$8,B155*(1+$C$4/12)))</f>
        <v/>
      </c>
      <c r="D155" s="14">
        <f>IF($A155="","",MIN($C$6,B155-F155))</f>
        <v/>
      </c>
      <c r="E155" s="14">
        <f>IF($A155="","",B155*$C$4/12)</f>
        <v/>
      </c>
      <c r="F155" s="14">
        <f>IF($A155="","",C155-E155)</f>
        <v/>
      </c>
      <c r="G155" s="14">
        <f>IF($A155="","",MAX(B155-F155-D155,0))</f>
        <v/>
      </c>
    </row>
    <row r="156">
      <c r="A156" s="13">
        <f>IF(OR($A155="",$G155&lt;=0.005),"",$A155+1)</f>
        <v/>
      </c>
      <c r="B156" s="14">
        <f>IF($A156="","",$G155)</f>
        <v/>
      </c>
      <c r="C156" s="14">
        <f>IF($A156="","",MIN($C$8,B156*(1+$C$4/12)))</f>
        <v/>
      </c>
      <c r="D156" s="14">
        <f>IF($A156="","",MIN($C$6,B156-F156))</f>
        <v/>
      </c>
      <c r="E156" s="14">
        <f>IF($A156="","",B156*$C$4/12)</f>
        <v/>
      </c>
      <c r="F156" s="14">
        <f>IF($A156="","",C156-E156)</f>
        <v/>
      </c>
      <c r="G156" s="14">
        <f>IF($A156="","",MAX(B156-F156-D156,0))</f>
        <v/>
      </c>
    </row>
    <row r="157">
      <c r="A157" s="13">
        <f>IF(OR($A156="",$G156&lt;=0.005),"",$A156+1)</f>
        <v/>
      </c>
      <c r="B157" s="14">
        <f>IF($A157="","",$G156)</f>
        <v/>
      </c>
      <c r="C157" s="14">
        <f>IF($A157="","",MIN($C$8,B157*(1+$C$4/12)))</f>
        <v/>
      </c>
      <c r="D157" s="14">
        <f>IF($A157="","",MIN($C$6,B157-F157))</f>
        <v/>
      </c>
      <c r="E157" s="14">
        <f>IF($A157="","",B157*$C$4/12)</f>
        <v/>
      </c>
      <c r="F157" s="14">
        <f>IF($A157="","",C157-E157)</f>
        <v/>
      </c>
      <c r="G157" s="14">
        <f>IF($A157="","",MAX(B157-F157-D157,0))</f>
        <v/>
      </c>
    </row>
    <row r="158">
      <c r="A158" s="13">
        <f>IF(OR($A157="",$G157&lt;=0.005),"",$A157+1)</f>
        <v/>
      </c>
      <c r="B158" s="14">
        <f>IF($A158="","",$G157)</f>
        <v/>
      </c>
      <c r="C158" s="14">
        <f>IF($A158="","",MIN($C$8,B158*(1+$C$4/12)))</f>
        <v/>
      </c>
      <c r="D158" s="14">
        <f>IF($A158="","",MIN($C$6,B158-F158))</f>
        <v/>
      </c>
      <c r="E158" s="14">
        <f>IF($A158="","",B158*$C$4/12)</f>
        <v/>
      </c>
      <c r="F158" s="14">
        <f>IF($A158="","",C158-E158)</f>
        <v/>
      </c>
      <c r="G158" s="14">
        <f>IF($A158="","",MAX(B158-F158-D158,0))</f>
        <v/>
      </c>
    </row>
    <row r="159">
      <c r="A159" s="13">
        <f>IF(OR($A158="",$G158&lt;=0.005),"",$A158+1)</f>
        <v/>
      </c>
      <c r="B159" s="14">
        <f>IF($A159="","",$G158)</f>
        <v/>
      </c>
      <c r="C159" s="14">
        <f>IF($A159="","",MIN($C$8,B159*(1+$C$4/12)))</f>
        <v/>
      </c>
      <c r="D159" s="14">
        <f>IF($A159="","",MIN($C$6,B159-F159))</f>
        <v/>
      </c>
      <c r="E159" s="14">
        <f>IF($A159="","",B159*$C$4/12)</f>
        <v/>
      </c>
      <c r="F159" s="14">
        <f>IF($A159="","",C159-E159)</f>
        <v/>
      </c>
      <c r="G159" s="14">
        <f>IF($A159="","",MAX(B159-F159-D159,0))</f>
        <v/>
      </c>
    </row>
    <row r="160">
      <c r="A160" s="13">
        <f>IF(OR($A159="",$G159&lt;=0.005),"",$A159+1)</f>
        <v/>
      </c>
      <c r="B160" s="14">
        <f>IF($A160="","",$G159)</f>
        <v/>
      </c>
      <c r="C160" s="14">
        <f>IF($A160="","",MIN($C$8,B160*(1+$C$4/12)))</f>
        <v/>
      </c>
      <c r="D160" s="14">
        <f>IF($A160="","",MIN($C$6,B160-F160))</f>
        <v/>
      </c>
      <c r="E160" s="14">
        <f>IF($A160="","",B160*$C$4/12)</f>
        <v/>
      </c>
      <c r="F160" s="14">
        <f>IF($A160="","",C160-E160)</f>
        <v/>
      </c>
      <c r="G160" s="14">
        <f>IF($A160="","",MAX(B160-F160-D160,0))</f>
        <v/>
      </c>
    </row>
    <row r="161">
      <c r="A161" s="13">
        <f>IF(OR($A160="",$G160&lt;=0.005),"",$A160+1)</f>
        <v/>
      </c>
      <c r="B161" s="14">
        <f>IF($A161="","",$G160)</f>
        <v/>
      </c>
      <c r="C161" s="14">
        <f>IF($A161="","",MIN($C$8,B161*(1+$C$4/12)))</f>
        <v/>
      </c>
      <c r="D161" s="14">
        <f>IF($A161="","",MIN($C$6,B161-F161))</f>
        <v/>
      </c>
      <c r="E161" s="14">
        <f>IF($A161="","",B161*$C$4/12)</f>
        <v/>
      </c>
      <c r="F161" s="14">
        <f>IF($A161="","",C161-E161)</f>
        <v/>
      </c>
      <c r="G161" s="14">
        <f>IF($A161="","",MAX(B161-F161-D161,0))</f>
        <v/>
      </c>
    </row>
    <row r="162">
      <c r="A162" s="13">
        <f>IF(OR($A161="",$G161&lt;=0.005),"",$A161+1)</f>
        <v/>
      </c>
      <c r="B162" s="14">
        <f>IF($A162="","",$G161)</f>
        <v/>
      </c>
      <c r="C162" s="14">
        <f>IF($A162="","",MIN($C$8,B162*(1+$C$4/12)))</f>
        <v/>
      </c>
      <c r="D162" s="14">
        <f>IF($A162="","",MIN($C$6,B162-F162))</f>
        <v/>
      </c>
      <c r="E162" s="14">
        <f>IF($A162="","",B162*$C$4/12)</f>
        <v/>
      </c>
      <c r="F162" s="14">
        <f>IF($A162="","",C162-E162)</f>
        <v/>
      </c>
      <c r="G162" s="14">
        <f>IF($A162="","",MAX(B162-F162-D162,0))</f>
        <v/>
      </c>
    </row>
    <row r="163">
      <c r="A163" s="13">
        <f>IF(OR($A162="",$G162&lt;=0.005),"",$A162+1)</f>
        <v/>
      </c>
      <c r="B163" s="14">
        <f>IF($A163="","",$G162)</f>
        <v/>
      </c>
      <c r="C163" s="14">
        <f>IF($A163="","",MIN($C$8,B163*(1+$C$4/12)))</f>
        <v/>
      </c>
      <c r="D163" s="14">
        <f>IF($A163="","",MIN($C$6,B163-F163))</f>
        <v/>
      </c>
      <c r="E163" s="14">
        <f>IF($A163="","",B163*$C$4/12)</f>
        <v/>
      </c>
      <c r="F163" s="14">
        <f>IF($A163="","",C163-E163)</f>
        <v/>
      </c>
      <c r="G163" s="14">
        <f>IF($A163="","",MAX(B163-F163-D163,0))</f>
        <v/>
      </c>
    </row>
    <row r="164">
      <c r="A164" s="13">
        <f>IF(OR($A163="",$G163&lt;=0.005),"",$A163+1)</f>
        <v/>
      </c>
      <c r="B164" s="14">
        <f>IF($A164="","",$G163)</f>
        <v/>
      </c>
      <c r="C164" s="14">
        <f>IF($A164="","",MIN($C$8,B164*(1+$C$4/12)))</f>
        <v/>
      </c>
      <c r="D164" s="14">
        <f>IF($A164="","",MIN($C$6,B164-F164))</f>
        <v/>
      </c>
      <c r="E164" s="14">
        <f>IF($A164="","",B164*$C$4/12)</f>
        <v/>
      </c>
      <c r="F164" s="14">
        <f>IF($A164="","",C164-E164)</f>
        <v/>
      </c>
      <c r="G164" s="14">
        <f>IF($A164="","",MAX(B164-F164-D164,0))</f>
        <v/>
      </c>
    </row>
    <row r="165">
      <c r="A165" s="13">
        <f>IF(OR($A164="",$G164&lt;=0.005),"",$A164+1)</f>
        <v/>
      </c>
      <c r="B165" s="14">
        <f>IF($A165="","",$G164)</f>
        <v/>
      </c>
      <c r="C165" s="14">
        <f>IF($A165="","",MIN($C$8,B165*(1+$C$4/12)))</f>
        <v/>
      </c>
      <c r="D165" s="14">
        <f>IF($A165="","",MIN($C$6,B165-F165))</f>
        <v/>
      </c>
      <c r="E165" s="14">
        <f>IF($A165="","",B165*$C$4/12)</f>
        <v/>
      </c>
      <c r="F165" s="14">
        <f>IF($A165="","",C165-E165)</f>
        <v/>
      </c>
      <c r="G165" s="14">
        <f>IF($A165="","",MAX(B165-F165-D165,0))</f>
        <v/>
      </c>
    </row>
    <row r="166">
      <c r="A166" s="13">
        <f>IF(OR($A165="",$G165&lt;=0.005),"",$A165+1)</f>
        <v/>
      </c>
      <c r="B166" s="14">
        <f>IF($A166="","",$G165)</f>
        <v/>
      </c>
      <c r="C166" s="14">
        <f>IF($A166="","",MIN($C$8,B166*(1+$C$4/12)))</f>
        <v/>
      </c>
      <c r="D166" s="14">
        <f>IF($A166="","",MIN($C$6,B166-F166))</f>
        <v/>
      </c>
      <c r="E166" s="14">
        <f>IF($A166="","",B166*$C$4/12)</f>
        <v/>
      </c>
      <c r="F166" s="14">
        <f>IF($A166="","",C166-E166)</f>
        <v/>
      </c>
      <c r="G166" s="14">
        <f>IF($A166="","",MAX(B166-F166-D166,0))</f>
        <v/>
      </c>
    </row>
    <row r="167">
      <c r="A167" s="13">
        <f>IF(OR($A166="",$G166&lt;=0.005),"",$A166+1)</f>
        <v/>
      </c>
      <c r="B167" s="14">
        <f>IF($A167="","",$G166)</f>
        <v/>
      </c>
      <c r="C167" s="14">
        <f>IF($A167="","",MIN($C$8,B167*(1+$C$4/12)))</f>
        <v/>
      </c>
      <c r="D167" s="14">
        <f>IF($A167="","",MIN($C$6,B167-F167))</f>
        <v/>
      </c>
      <c r="E167" s="14">
        <f>IF($A167="","",B167*$C$4/12)</f>
        <v/>
      </c>
      <c r="F167" s="14">
        <f>IF($A167="","",C167-E167)</f>
        <v/>
      </c>
      <c r="G167" s="14">
        <f>IF($A167="","",MAX(B167-F167-D167,0))</f>
        <v/>
      </c>
    </row>
    <row r="168">
      <c r="A168" s="13">
        <f>IF(OR($A167="",$G167&lt;=0.005),"",$A167+1)</f>
        <v/>
      </c>
      <c r="B168" s="14">
        <f>IF($A168="","",$G167)</f>
        <v/>
      </c>
      <c r="C168" s="14">
        <f>IF($A168="","",MIN($C$8,B168*(1+$C$4/12)))</f>
        <v/>
      </c>
      <c r="D168" s="14">
        <f>IF($A168="","",MIN($C$6,B168-F168))</f>
        <v/>
      </c>
      <c r="E168" s="14">
        <f>IF($A168="","",B168*$C$4/12)</f>
        <v/>
      </c>
      <c r="F168" s="14">
        <f>IF($A168="","",C168-E168)</f>
        <v/>
      </c>
      <c r="G168" s="14">
        <f>IF($A168="","",MAX(B168-F168-D168,0))</f>
        <v/>
      </c>
    </row>
    <row r="169">
      <c r="A169" s="13">
        <f>IF(OR($A168="",$G168&lt;=0.005),"",$A168+1)</f>
        <v/>
      </c>
      <c r="B169" s="14">
        <f>IF($A169="","",$G168)</f>
        <v/>
      </c>
      <c r="C169" s="14">
        <f>IF($A169="","",MIN($C$8,B169*(1+$C$4/12)))</f>
        <v/>
      </c>
      <c r="D169" s="14">
        <f>IF($A169="","",MIN($C$6,B169-F169))</f>
        <v/>
      </c>
      <c r="E169" s="14">
        <f>IF($A169="","",B169*$C$4/12)</f>
        <v/>
      </c>
      <c r="F169" s="14">
        <f>IF($A169="","",C169-E169)</f>
        <v/>
      </c>
      <c r="G169" s="14">
        <f>IF($A169="","",MAX(B169-F169-D169,0))</f>
        <v/>
      </c>
    </row>
    <row r="170">
      <c r="A170" s="13">
        <f>IF(OR($A169="",$G169&lt;=0.005),"",$A169+1)</f>
        <v/>
      </c>
      <c r="B170" s="14">
        <f>IF($A170="","",$G169)</f>
        <v/>
      </c>
      <c r="C170" s="14">
        <f>IF($A170="","",MIN($C$8,B170*(1+$C$4/12)))</f>
        <v/>
      </c>
      <c r="D170" s="14">
        <f>IF($A170="","",MIN($C$6,B170-F170))</f>
        <v/>
      </c>
      <c r="E170" s="14">
        <f>IF($A170="","",B170*$C$4/12)</f>
        <v/>
      </c>
      <c r="F170" s="14">
        <f>IF($A170="","",C170-E170)</f>
        <v/>
      </c>
      <c r="G170" s="14">
        <f>IF($A170="","",MAX(B170-F170-D170,0))</f>
        <v/>
      </c>
    </row>
    <row r="171">
      <c r="A171" s="13">
        <f>IF(OR($A170="",$G170&lt;=0.005),"",$A170+1)</f>
        <v/>
      </c>
      <c r="B171" s="14">
        <f>IF($A171="","",$G170)</f>
        <v/>
      </c>
      <c r="C171" s="14">
        <f>IF($A171="","",MIN($C$8,B171*(1+$C$4/12)))</f>
        <v/>
      </c>
      <c r="D171" s="14">
        <f>IF($A171="","",MIN($C$6,B171-F171))</f>
        <v/>
      </c>
      <c r="E171" s="14">
        <f>IF($A171="","",B171*$C$4/12)</f>
        <v/>
      </c>
      <c r="F171" s="14">
        <f>IF($A171="","",C171-E171)</f>
        <v/>
      </c>
      <c r="G171" s="14">
        <f>IF($A171="","",MAX(B171-F171-D171,0))</f>
        <v/>
      </c>
    </row>
    <row r="172">
      <c r="A172" s="13">
        <f>IF(OR($A171="",$G171&lt;=0.005),"",$A171+1)</f>
        <v/>
      </c>
      <c r="B172" s="14">
        <f>IF($A172="","",$G171)</f>
        <v/>
      </c>
      <c r="C172" s="14">
        <f>IF($A172="","",MIN($C$8,B172*(1+$C$4/12)))</f>
        <v/>
      </c>
      <c r="D172" s="14">
        <f>IF($A172="","",MIN($C$6,B172-F172))</f>
        <v/>
      </c>
      <c r="E172" s="14">
        <f>IF($A172="","",B172*$C$4/12)</f>
        <v/>
      </c>
      <c r="F172" s="14">
        <f>IF($A172="","",C172-E172)</f>
        <v/>
      </c>
      <c r="G172" s="14">
        <f>IF($A172="","",MAX(B172-F172-D172,0))</f>
        <v/>
      </c>
    </row>
    <row r="173">
      <c r="A173" s="13">
        <f>IF(OR($A172="",$G172&lt;=0.005),"",$A172+1)</f>
        <v/>
      </c>
      <c r="B173" s="14">
        <f>IF($A173="","",$G172)</f>
        <v/>
      </c>
      <c r="C173" s="14">
        <f>IF($A173="","",MIN($C$8,B173*(1+$C$4/12)))</f>
        <v/>
      </c>
      <c r="D173" s="14">
        <f>IF($A173="","",MIN($C$6,B173-F173))</f>
        <v/>
      </c>
      <c r="E173" s="14">
        <f>IF($A173="","",B173*$C$4/12)</f>
        <v/>
      </c>
      <c r="F173" s="14">
        <f>IF($A173="","",C173-E173)</f>
        <v/>
      </c>
      <c r="G173" s="14">
        <f>IF($A173="","",MAX(B173-F173-D173,0))</f>
        <v/>
      </c>
    </row>
    <row r="174">
      <c r="A174" s="13">
        <f>IF(OR($A173="",$G173&lt;=0.005),"",$A173+1)</f>
        <v/>
      </c>
      <c r="B174" s="14">
        <f>IF($A174="","",$G173)</f>
        <v/>
      </c>
      <c r="C174" s="14">
        <f>IF($A174="","",MIN($C$8,B174*(1+$C$4/12)))</f>
        <v/>
      </c>
      <c r="D174" s="14">
        <f>IF($A174="","",MIN($C$6,B174-F174))</f>
        <v/>
      </c>
      <c r="E174" s="14">
        <f>IF($A174="","",B174*$C$4/12)</f>
        <v/>
      </c>
      <c r="F174" s="14">
        <f>IF($A174="","",C174-E174)</f>
        <v/>
      </c>
      <c r="G174" s="14">
        <f>IF($A174="","",MAX(B174-F174-D174,0))</f>
        <v/>
      </c>
    </row>
    <row r="175">
      <c r="A175" s="13">
        <f>IF(OR($A174="",$G174&lt;=0.005),"",$A174+1)</f>
        <v/>
      </c>
      <c r="B175" s="14">
        <f>IF($A175="","",$G174)</f>
        <v/>
      </c>
      <c r="C175" s="14">
        <f>IF($A175="","",MIN($C$8,B175*(1+$C$4/12)))</f>
        <v/>
      </c>
      <c r="D175" s="14">
        <f>IF($A175="","",MIN($C$6,B175-F175))</f>
        <v/>
      </c>
      <c r="E175" s="14">
        <f>IF($A175="","",B175*$C$4/12)</f>
        <v/>
      </c>
      <c r="F175" s="14">
        <f>IF($A175="","",C175-E175)</f>
        <v/>
      </c>
      <c r="G175" s="14">
        <f>IF($A175="","",MAX(B175-F175-D175,0))</f>
        <v/>
      </c>
    </row>
    <row r="176">
      <c r="A176" s="13">
        <f>IF(OR($A175="",$G175&lt;=0.005),"",$A175+1)</f>
        <v/>
      </c>
      <c r="B176" s="14">
        <f>IF($A176="","",$G175)</f>
        <v/>
      </c>
      <c r="C176" s="14">
        <f>IF($A176="","",MIN($C$8,B176*(1+$C$4/12)))</f>
        <v/>
      </c>
      <c r="D176" s="14">
        <f>IF($A176="","",MIN($C$6,B176-F176))</f>
        <v/>
      </c>
      <c r="E176" s="14">
        <f>IF($A176="","",B176*$C$4/12)</f>
        <v/>
      </c>
      <c r="F176" s="14">
        <f>IF($A176="","",C176-E176)</f>
        <v/>
      </c>
      <c r="G176" s="14">
        <f>IF($A176="","",MAX(B176-F176-D176,0))</f>
        <v/>
      </c>
    </row>
    <row r="177">
      <c r="A177" s="13">
        <f>IF(OR($A176="",$G176&lt;=0.005),"",$A176+1)</f>
        <v/>
      </c>
      <c r="B177" s="14">
        <f>IF($A177="","",$G176)</f>
        <v/>
      </c>
      <c r="C177" s="14">
        <f>IF($A177="","",MIN($C$8,B177*(1+$C$4/12)))</f>
        <v/>
      </c>
      <c r="D177" s="14">
        <f>IF($A177="","",MIN($C$6,B177-F177))</f>
        <v/>
      </c>
      <c r="E177" s="14">
        <f>IF($A177="","",B177*$C$4/12)</f>
        <v/>
      </c>
      <c r="F177" s="14">
        <f>IF($A177="","",C177-E177)</f>
        <v/>
      </c>
      <c r="G177" s="14">
        <f>IF($A177="","",MAX(B177-F177-D177,0))</f>
        <v/>
      </c>
    </row>
    <row r="178">
      <c r="A178" s="13">
        <f>IF(OR($A177="",$G177&lt;=0.005),"",$A177+1)</f>
        <v/>
      </c>
      <c r="B178" s="14">
        <f>IF($A178="","",$G177)</f>
        <v/>
      </c>
      <c r="C178" s="14">
        <f>IF($A178="","",MIN($C$8,B178*(1+$C$4/12)))</f>
        <v/>
      </c>
      <c r="D178" s="14">
        <f>IF($A178="","",MIN($C$6,B178-F178))</f>
        <v/>
      </c>
      <c r="E178" s="14">
        <f>IF($A178="","",B178*$C$4/12)</f>
        <v/>
      </c>
      <c r="F178" s="14">
        <f>IF($A178="","",C178-E178)</f>
        <v/>
      </c>
      <c r="G178" s="14">
        <f>IF($A178="","",MAX(B178-F178-D178,0))</f>
        <v/>
      </c>
    </row>
    <row r="179">
      <c r="A179" s="13">
        <f>IF(OR($A178="",$G178&lt;=0.005),"",$A178+1)</f>
        <v/>
      </c>
      <c r="B179" s="14">
        <f>IF($A179="","",$G178)</f>
        <v/>
      </c>
      <c r="C179" s="14">
        <f>IF($A179="","",MIN($C$8,B179*(1+$C$4/12)))</f>
        <v/>
      </c>
      <c r="D179" s="14">
        <f>IF($A179="","",MIN($C$6,B179-F179))</f>
        <v/>
      </c>
      <c r="E179" s="14">
        <f>IF($A179="","",B179*$C$4/12)</f>
        <v/>
      </c>
      <c r="F179" s="14">
        <f>IF($A179="","",C179-E179)</f>
        <v/>
      </c>
      <c r="G179" s="14">
        <f>IF($A179="","",MAX(B179-F179-D179,0))</f>
        <v/>
      </c>
    </row>
    <row r="180">
      <c r="A180" s="13">
        <f>IF(OR($A179="",$G179&lt;=0.005),"",$A179+1)</f>
        <v/>
      </c>
      <c r="B180" s="14">
        <f>IF($A180="","",$G179)</f>
        <v/>
      </c>
      <c r="C180" s="14">
        <f>IF($A180="","",MIN($C$8,B180*(1+$C$4/12)))</f>
        <v/>
      </c>
      <c r="D180" s="14">
        <f>IF($A180="","",MIN($C$6,B180-F180))</f>
        <v/>
      </c>
      <c r="E180" s="14">
        <f>IF($A180="","",B180*$C$4/12)</f>
        <v/>
      </c>
      <c r="F180" s="14">
        <f>IF($A180="","",C180-E180)</f>
        <v/>
      </c>
      <c r="G180" s="14">
        <f>IF($A180="","",MAX(B180-F180-D180,0))</f>
        <v/>
      </c>
    </row>
    <row r="181">
      <c r="A181" s="13">
        <f>IF(OR($A180="",$G180&lt;=0.005),"",$A180+1)</f>
        <v/>
      </c>
      <c r="B181" s="14">
        <f>IF($A181="","",$G180)</f>
        <v/>
      </c>
      <c r="C181" s="14">
        <f>IF($A181="","",MIN($C$8,B181*(1+$C$4/12)))</f>
        <v/>
      </c>
      <c r="D181" s="14">
        <f>IF($A181="","",MIN($C$6,B181-F181))</f>
        <v/>
      </c>
      <c r="E181" s="14">
        <f>IF($A181="","",B181*$C$4/12)</f>
        <v/>
      </c>
      <c r="F181" s="14">
        <f>IF($A181="","",C181-E181)</f>
        <v/>
      </c>
      <c r="G181" s="14">
        <f>IF($A181="","",MAX(B181-F181-D181,0))</f>
        <v/>
      </c>
    </row>
    <row r="182">
      <c r="A182" s="13">
        <f>IF(OR($A181="",$G181&lt;=0.005),"",$A181+1)</f>
        <v/>
      </c>
      <c r="B182" s="14">
        <f>IF($A182="","",$G181)</f>
        <v/>
      </c>
      <c r="C182" s="14">
        <f>IF($A182="","",MIN($C$8,B182*(1+$C$4/12)))</f>
        <v/>
      </c>
      <c r="D182" s="14">
        <f>IF($A182="","",MIN($C$6,B182-F182))</f>
        <v/>
      </c>
      <c r="E182" s="14">
        <f>IF($A182="","",B182*$C$4/12)</f>
        <v/>
      </c>
      <c r="F182" s="14">
        <f>IF($A182="","",C182-E182)</f>
        <v/>
      </c>
      <c r="G182" s="14">
        <f>IF($A182="","",MAX(B182-F182-D182,0))</f>
        <v/>
      </c>
    </row>
    <row r="183">
      <c r="A183" s="13">
        <f>IF(OR($A182="",$G182&lt;=0.005),"",$A182+1)</f>
        <v/>
      </c>
      <c r="B183" s="14">
        <f>IF($A183="","",$G182)</f>
        <v/>
      </c>
      <c r="C183" s="14">
        <f>IF($A183="","",MIN($C$8,B183*(1+$C$4/12)))</f>
        <v/>
      </c>
      <c r="D183" s="14">
        <f>IF($A183="","",MIN($C$6,B183-F183))</f>
        <v/>
      </c>
      <c r="E183" s="14">
        <f>IF($A183="","",B183*$C$4/12)</f>
        <v/>
      </c>
      <c r="F183" s="14">
        <f>IF($A183="","",C183-E183)</f>
        <v/>
      </c>
      <c r="G183" s="14">
        <f>IF($A183="","",MAX(B183-F183-D183,0))</f>
        <v/>
      </c>
    </row>
    <row r="184">
      <c r="A184" s="13">
        <f>IF(OR($A183="",$G183&lt;=0.005),"",$A183+1)</f>
        <v/>
      </c>
      <c r="B184" s="14">
        <f>IF($A184="","",$G183)</f>
        <v/>
      </c>
      <c r="C184" s="14">
        <f>IF($A184="","",MIN($C$8,B184*(1+$C$4/12)))</f>
        <v/>
      </c>
      <c r="D184" s="14">
        <f>IF($A184="","",MIN($C$6,B184-F184))</f>
        <v/>
      </c>
      <c r="E184" s="14">
        <f>IF($A184="","",B184*$C$4/12)</f>
        <v/>
      </c>
      <c r="F184" s="14">
        <f>IF($A184="","",C184-E184)</f>
        <v/>
      </c>
      <c r="G184" s="14">
        <f>IF($A184="","",MAX(B184-F184-D184,0))</f>
        <v/>
      </c>
    </row>
    <row r="185">
      <c r="A185" s="13">
        <f>IF(OR($A184="",$G184&lt;=0.005),"",$A184+1)</f>
        <v/>
      </c>
      <c r="B185" s="14">
        <f>IF($A185="","",$G184)</f>
        <v/>
      </c>
      <c r="C185" s="14">
        <f>IF($A185="","",MIN($C$8,B185*(1+$C$4/12)))</f>
        <v/>
      </c>
      <c r="D185" s="14">
        <f>IF($A185="","",MIN($C$6,B185-F185))</f>
        <v/>
      </c>
      <c r="E185" s="14">
        <f>IF($A185="","",B185*$C$4/12)</f>
        <v/>
      </c>
      <c r="F185" s="14">
        <f>IF($A185="","",C185-E185)</f>
        <v/>
      </c>
      <c r="G185" s="14">
        <f>IF($A185="","",MAX(B185-F185-D185,0))</f>
        <v/>
      </c>
    </row>
    <row r="186">
      <c r="A186" s="13">
        <f>IF(OR($A185="",$G185&lt;=0.005),"",$A185+1)</f>
        <v/>
      </c>
      <c r="B186" s="14">
        <f>IF($A186="","",$G185)</f>
        <v/>
      </c>
      <c r="C186" s="14">
        <f>IF($A186="","",MIN($C$8,B186*(1+$C$4/12)))</f>
        <v/>
      </c>
      <c r="D186" s="14">
        <f>IF($A186="","",MIN($C$6,B186-F186))</f>
        <v/>
      </c>
      <c r="E186" s="14">
        <f>IF($A186="","",B186*$C$4/12)</f>
        <v/>
      </c>
      <c r="F186" s="14">
        <f>IF($A186="","",C186-E186)</f>
        <v/>
      </c>
      <c r="G186" s="14">
        <f>IF($A186="","",MAX(B186-F186-D186,0))</f>
        <v/>
      </c>
    </row>
    <row r="187">
      <c r="A187" s="13">
        <f>IF(OR($A186="",$G186&lt;=0.005),"",$A186+1)</f>
        <v/>
      </c>
      <c r="B187" s="14">
        <f>IF($A187="","",$G186)</f>
        <v/>
      </c>
      <c r="C187" s="14">
        <f>IF($A187="","",MIN($C$8,B187*(1+$C$4/12)))</f>
        <v/>
      </c>
      <c r="D187" s="14">
        <f>IF($A187="","",MIN($C$6,B187-F187))</f>
        <v/>
      </c>
      <c r="E187" s="14">
        <f>IF($A187="","",B187*$C$4/12)</f>
        <v/>
      </c>
      <c r="F187" s="14">
        <f>IF($A187="","",C187-E187)</f>
        <v/>
      </c>
      <c r="G187" s="14">
        <f>IF($A187="","",MAX(B187-F187-D187,0))</f>
        <v/>
      </c>
    </row>
    <row r="188">
      <c r="A188" s="13">
        <f>IF(OR($A187="",$G187&lt;=0.005),"",$A187+1)</f>
        <v/>
      </c>
      <c r="B188" s="14">
        <f>IF($A188="","",$G187)</f>
        <v/>
      </c>
      <c r="C188" s="14">
        <f>IF($A188="","",MIN($C$8,B188*(1+$C$4/12)))</f>
        <v/>
      </c>
      <c r="D188" s="14">
        <f>IF($A188="","",MIN($C$6,B188-F188))</f>
        <v/>
      </c>
      <c r="E188" s="14">
        <f>IF($A188="","",B188*$C$4/12)</f>
        <v/>
      </c>
      <c r="F188" s="14">
        <f>IF($A188="","",C188-E188)</f>
        <v/>
      </c>
      <c r="G188" s="14">
        <f>IF($A188="","",MAX(B188-F188-D188,0))</f>
        <v/>
      </c>
    </row>
    <row r="189">
      <c r="A189" s="13">
        <f>IF(OR($A188="",$G188&lt;=0.005),"",$A188+1)</f>
        <v/>
      </c>
      <c r="B189" s="14">
        <f>IF($A189="","",$G188)</f>
        <v/>
      </c>
      <c r="C189" s="14">
        <f>IF($A189="","",MIN($C$8,B189*(1+$C$4/12)))</f>
        <v/>
      </c>
      <c r="D189" s="14">
        <f>IF($A189="","",MIN($C$6,B189-F189))</f>
        <v/>
      </c>
      <c r="E189" s="14">
        <f>IF($A189="","",B189*$C$4/12)</f>
        <v/>
      </c>
      <c r="F189" s="14">
        <f>IF($A189="","",C189-E189)</f>
        <v/>
      </c>
      <c r="G189" s="14">
        <f>IF($A189="","",MAX(B189-F189-D189,0))</f>
        <v/>
      </c>
    </row>
    <row r="190">
      <c r="A190" s="13">
        <f>IF(OR($A189="",$G189&lt;=0.005),"",$A189+1)</f>
        <v/>
      </c>
      <c r="B190" s="14">
        <f>IF($A190="","",$G189)</f>
        <v/>
      </c>
      <c r="C190" s="14">
        <f>IF($A190="","",MIN($C$8,B190*(1+$C$4/12)))</f>
        <v/>
      </c>
      <c r="D190" s="14">
        <f>IF($A190="","",MIN($C$6,B190-F190))</f>
        <v/>
      </c>
      <c r="E190" s="14">
        <f>IF($A190="","",B190*$C$4/12)</f>
        <v/>
      </c>
      <c r="F190" s="14">
        <f>IF($A190="","",C190-E190)</f>
        <v/>
      </c>
      <c r="G190" s="14">
        <f>IF($A190="","",MAX(B190-F190-D190,0))</f>
        <v/>
      </c>
    </row>
    <row r="191">
      <c r="A191" s="13">
        <f>IF(OR($A190="",$G190&lt;=0.005),"",$A190+1)</f>
        <v/>
      </c>
      <c r="B191" s="14">
        <f>IF($A191="","",$G190)</f>
        <v/>
      </c>
      <c r="C191" s="14">
        <f>IF($A191="","",MIN($C$8,B191*(1+$C$4/12)))</f>
        <v/>
      </c>
      <c r="D191" s="14">
        <f>IF($A191="","",MIN($C$6,B191-F191))</f>
        <v/>
      </c>
      <c r="E191" s="14">
        <f>IF($A191="","",B191*$C$4/12)</f>
        <v/>
      </c>
      <c r="F191" s="14">
        <f>IF($A191="","",C191-E191)</f>
        <v/>
      </c>
      <c r="G191" s="14">
        <f>IF($A191="","",MAX(B191-F191-D191,0))</f>
        <v/>
      </c>
    </row>
    <row r="192">
      <c r="A192" s="13">
        <f>IF(OR($A191="",$G191&lt;=0.005),"",$A191+1)</f>
        <v/>
      </c>
      <c r="B192" s="14">
        <f>IF($A192="","",$G191)</f>
        <v/>
      </c>
      <c r="C192" s="14">
        <f>IF($A192="","",MIN($C$8,B192*(1+$C$4/12)))</f>
        <v/>
      </c>
      <c r="D192" s="14">
        <f>IF($A192="","",MIN($C$6,B192-F192))</f>
        <v/>
      </c>
      <c r="E192" s="14">
        <f>IF($A192="","",B192*$C$4/12)</f>
        <v/>
      </c>
      <c r="F192" s="14">
        <f>IF($A192="","",C192-E192)</f>
        <v/>
      </c>
      <c r="G192" s="14">
        <f>IF($A192="","",MAX(B192-F192-D192,0))</f>
        <v/>
      </c>
    </row>
    <row r="193">
      <c r="A193" s="13">
        <f>IF(OR($A192="",$G192&lt;=0.005),"",$A192+1)</f>
        <v/>
      </c>
      <c r="B193" s="14">
        <f>IF($A193="","",$G192)</f>
        <v/>
      </c>
      <c r="C193" s="14">
        <f>IF($A193="","",MIN($C$8,B193*(1+$C$4/12)))</f>
        <v/>
      </c>
      <c r="D193" s="14">
        <f>IF($A193="","",MIN($C$6,B193-F193))</f>
        <v/>
      </c>
      <c r="E193" s="14">
        <f>IF($A193="","",B193*$C$4/12)</f>
        <v/>
      </c>
      <c r="F193" s="14">
        <f>IF($A193="","",C193-E193)</f>
        <v/>
      </c>
      <c r="G193" s="14">
        <f>IF($A193="","",MAX(B193-F193-D193,0))</f>
        <v/>
      </c>
    </row>
    <row r="194">
      <c r="A194" s="13">
        <f>IF(OR($A193="",$G193&lt;=0.005),"",$A193+1)</f>
        <v/>
      </c>
      <c r="B194" s="14">
        <f>IF($A194="","",$G193)</f>
        <v/>
      </c>
      <c r="C194" s="14">
        <f>IF($A194="","",MIN($C$8,B194*(1+$C$4/12)))</f>
        <v/>
      </c>
      <c r="D194" s="14">
        <f>IF($A194="","",MIN($C$6,B194-F194))</f>
        <v/>
      </c>
      <c r="E194" s="14">
        <f>IF($A194="","",B194*$C$4/12)</f>
        <v/>
      </c>
      <c r="F194" s="14">
        <f>IF($A194="","",C194-E194)</f>
        <v/>
      </c>
      <c r="G194" s="14">
        <f>IF($A194="","",MAX(B194-F194-D194,0))</f>
        <v/>
      </c>
    </row>
    <row r="195">
      <c r="A195" s="13">
        <f>IF(OR($A194="",$G194&lt;=0.005),"",$A194+1)</f>
        <v/>
      </c>
      <c r="B195" s="14">
        <f>IF($A195="","",$G194)</f>
        <v/>
      </c>
      <c r="C195" s="14">
        <f>IF($A195="","",MIN($C$8,B195*(1+$C$4/12)))</f>
        <v/>
      </c>
      <c r="D195" s="14">
        <f>IF($A195="","",MIN($C$6,B195-F195))</f>
        <v/>
      </c>
      <c r="E195" s="14">
        <f>IF($A195="","",B195*$C$4/12)</f>
        <v/>
      </c>
      <c r="F195" s="14">
        <f>IF($A195="","",C195-E195)</f>
        <v/>
      </c>
      <c r="G195" s="14">
        <f>IF($A195="","",MAX(B195-F195-D195,0))</f>
        <v/>
      </c>
    </row>
    <row r="196">
      <c r="A196" s="13">
        <f>IF(OR($A195="",$G195&lt;=0.005),"",$A195+1)</f>
        <v/>
      </c>
      <c r="B196" s="14">
        <f>IF($A196="","",$G195)</f>
        <v/>
      </c>
      <c r="C196" s="14">
        <f>IF($A196="","",MIN($C$8,B196*(1+$C$4/12)))</f>
        <v/>
      </c>
      <c r="D196" s="14">
        <f>IF($A196="","",MIN($C$6,B196-F196))</f>
        <v/>
      </c>
      <c r="E196" s="14">
        <f>IF($A196="","",B196*$C$4/12)</f>
        <v/>
      </c>
      <c r="F196" s="14">
        <f>IF($A196="","",C196-E196)</f>
        <v/>
      </c>
      <c r="G196" s="14">
        <f>IF($A196="","",MAX(B196-F196-D196,0))</f>
        <v/>
      </c>
    </row>
    <row r="197">
      <c r="A197" s="13">
        <f>IF(OR($A196="",$G196&lt;=0.005),"",$A196+1)</f>
        <v/>
      </c>
      <c r="B197" s="14">
        <f>IF($A197="","",$G196)</f>
        <v/>
      </c>
      <c r="C197" s="14">
        <f>IF($A197="","",MIN($C$8,B197*(1+$C$4/12)))</f>
        <v/>
      </c>
      <c r="D197" s="14">
        <f>IF($A197="","",MIN($C$6,B197-F197))</f>
        <v/>
      </c>
      <c r="E197" s="14">
        <f>IF($A197="","",B197*$C$4/12)</f>
        <v/>
      </c>
      <c r="F197" s="14">
        <f>IF($A197="","",C197-E197)</f>
        <v/>
      </c>
      <c r="G197" s="14">
        <f>IF($A197="","",MAX(B197-F197-D197,0))</f>
        <v/>
      </c>
    </row>
    <row r="198">
      <c r="A198" s="13">
        <f>IF(OR($A197="",$G197&lt;=0.005),"",$A197+1)</f>
        <v/>
      </c>
      <c r="B198" s="14">
        <f>IF($A198="","",$G197)</f>
        <v/>
      </c>
      <c r="C198" s="14">
        <f>IF($A198="","",MIN($C$8,B198*(1+$C$4/12)))</f>
        <v/>
      </c>
      <c r="D198" s="14">
        <f>IF($A198="","",MIN($C$6,B198-F198))</f>
        <v/>
      </c>
      <c r="E198" s="14">
        <f>IF($A198="","",B198*$C$4/12)</f>
        <v/>
      </c>
      <c r="F198" s="14">
        <f>IF($A198="","",C198-E198)</f>
        <v/>
      </c>
      <c r="G198" s="14">
        <f>IF($A198="","",MAX(B198-F198-D198,0))</f>
        <v/>
      </c>
    </row>
    <row r="199">
      <c r="A199" s="13">
        <f>IF(OR($A198="",$G198&lt;=0.005),"",$A198+1)</f>
        <v/>
      </c>
      <c r="B199" s="14">
        <f>IF($A199="","",$G198)</f>
        <v/>
      </c>
      <c r="C199" s="14">
        <f>IF($A199="","",MIN($C$8,B199*(1+$C$4/12)))</f>
        <v/>
      </c>
      <c r="D199" s="14">
        <f>IF($A199="","",MIN($C$6,B199-F199))</f>
        <v/>
      </c>
      <c r="E199" s="14">
        <f>IF($A199="","",B199*$C$4/12)</f>
        <v/>
      </c>
      <c r="F199" s="14">
        <f>IF($A199="","",C199-E199)</f>
        <v/>
      </c>
      <c r="G199" s="14">
        <f>IF($A199="","",MAX(B199-F199-D199,0))</f>
        <v/>
      </c>
    </row>
    <row r="200">
      <c r="A200" s="13">
        <f>IF(OR($A199="",$G199&lt;=0.005),"",$A199+1)</f>
        <v/>
      </c>
      <c r="B200" s="14">
        <f>IF($A200="","",$G199)</f>
        <v/>
      </c>
      <c r="C200" s="14">
        <f>IF($A200="","",MIN($C$8,B200*(1+$C$4/12)))</f>
        <v/>
      </c>
      <c r="D200" s="14">
        <f>IF($A200="","",MIN($C$6,B200-F200))</f>
        <v/>
      </c>
      <c r="E200" s="14">
        <f>IF($A200="","",B200*$C$4/12)</f>
        <v/>
      </c>
      <c r="F200" s="14">
        <f>IF($A200="","",C200-E200)</f>
        <v/>
      </c>
      <c r="G200" s="14">
        <f>IF($A200="","",MAX(B200-F200-D200,0))</f>
        <v/>
      </c>
    </row>
    <row r="201">
      <c r="A201" s="13">
        <f>IF(OR($A200="",$G200&lt;=0.005),"",$A200+1)</f>
        <v/>
      </c>
      <c r="B201" s="14">
        <f>IF($A201="","",$G200)</f>
        <v/>
      </c>
      <c r="C201" s="14">
        <f>IF($A201="","",MIN($C$8,B201*(1+$C$4/12)))</f>
        <v/>
      </c>
      <c r="D201" s="14">
        <f>IF($A201="","",MIN($C$6,B201-F201))</f>
        <v/>
      </c>
      <c r="E201" s="14">
        <f>IF($A201="","",B201*$C$4/12)</f>
        <v/>
      </c>
      <c r="F201" s="14">
        <f>IF($A201="","",C201-E201)</f>
        <v/>
      </c>
      <c r="G201" s="14">
        <f>IF($A201="","",MAX(B201-F201-D201,0))</f>
        <v/>
      </c>
    </row>
    <row r="202">
      <c r="A202" s="13">
        <f>IF(OR($A201="",$G201&lt;=0.005),"",$A201+1)</f>
        <v/>
      </c>
      <c r="B202" s="14">
        <f>IF($A202="","",$G201)</f>
        <v/>
      </c>
      <c r="C202" s="14">
        <f>IF($A202="","",MIN($C$8,B202*(1+$C$4/12)))</f>
        <v/>
      </c>
      <c r="D202" s="14">
        <f>IF($A202="","",MIN($C$6,B202-F202))</f>
        <v/>
      </c>
      <c r="E202" s="14">
        <f>IF($A202="","",B202*$C$4/12)</f>
        <v/>
      </c>
      <c r="F202" s="14">
        <f>IF($A202="","",C202-E202)</f>
        <v/>
      </c>
      <c r="G202" s="14">
        <f>IF($A202="","",MAX(B202-F202-D202,0))</f>
        <v/>
      </c>
    </row>
    <row r="203">
      <c r="A203" s="13">
        <f>IF(OR($A202="",$G202&lt;=0.005),"",$A202+1)</f>
        <v/>
      </c>
      <c r="B203" s="14">
        <f>IF($A203="","",$G202)</f>
        <v/>
      </c>
      <c r="C203" s="14">
        <f>IF($A203="","",MIN($C$8,B203*(1+$C$4/12)))</f>
        <v/>
      </c>
      <c r="D203" s="14">
        <f>IF($A203="","",MIN($C$6,B203-F203))</f>
        <v/>
      </c>
      <c r="E203" s="14">
        <f>IF($A203="","",B203*$C$4/12)</f>
        <v/>
      </c>
      <c r="F203" s="14">
        <f>IF($A203="","",C203-E203)</f>
        <v/>
      </c>
      <c r="G203" s="14">
        <f>IF($A203="","",MAX(B203-F203-D203,0))</f>
        <v/>
      </c>
    </row>
    <row r="204">
      <c r="A204" s="13">
        <f>IF(OR($A203="",$G203&lt;=0.005),"",$A203+1)</f>
        <v/>
      </c>
      <c r="B204" s="14">
        <f>IF($A204="","",$G203)</f>
        <v/>
      </c>
      <c r="C204" s="14">
        <f>IF($A204="","",MIN($C$8,B204*(1+$C$4/12)))</f>
        <v/>
      </c>
      <c r="D204" s="14">
        <f>IF($A204="","",MIN($C$6,B204-F204))</f>
        <v/>
      </c>
      <c r="E204" s="14">
        <f>IF($A204="","",B204*$C$4/12)</f>
        <v/>
      </c>
      <c r="F204" s="14">
        <f>IF($A204="","",C204-E204)</f>
        <v/>
      </c>
      <c r="G204" s="14">
        <f>IF($A204="","",MAX(B204-F204-D204,0))</f>
        <v/>
      </c>
    </row>
    <row r="205">
      <c r="A205" s="13">
        <f>IF(OR($A204="",$G204&lt;=0.005),"",$A204+1)</f>
        <v/>
      </c>
      <c r="B205" s="14">
        <f>IF($A205="","",$G204)</f>
        <v/>
      </c>
      <c r="C205" s="14">
        <f>IF($A205="","",MIN($C$8,B205*(1+$C$4/12)))</f>
        <v/>
      </c>
      <c r="D205" s="14">
        <f>IF($A205="","",MIN($C$6,B205-F205))</f>
        <v/>
      </c>
      <c r="E205" s="14">
        <f>IF($A205="","",B205*$C$4/12)</f>
        <v/>
      </c>
      <c r="F205" s="14">
        <f>IF($A205="","",C205-E205)</f>
        <v/>
      </c>
      <c r="G205" s="14">
        <f>IF($A205="","",MAX(B205-F205-D205,0))</f>
        <v/>
      </c>
    </row>
    <row r="206">
      <c r="A206" s="13">
        <f>IF(OR($A205="",$G205&lt;=0.005),"",$A205+1)</f>
        <v/>
      </c>
      <c r="B206" s="14">
        <f>IF($A206="","",$G205)</f>
        <v/>
      </c>
      <c r="C206" s="14">
        <f>IF($A206="","",MIN($C$8,B206*(1+$C$4/12)))</f>
        <v/>
      </c>
      <c r="D206" s="14">
        <f>IF($A206="","",MIN($C$6,B206-F206))</f>
        <v/>
      </c>
      <c r="E206" s="14">
        <f>IF($A206="","",B206*$C$4/12)</f>
        <v/>
      </c>
      <c r="F206" s="14">
        <f>IF($A206="","",C206-E206)</f>
        <v/>
      </c>
      <c r="G206" s="14">
        <f>IF($A206="","",MAX(B206-F206-D206,0))</f>
        <v/>
      </c>
    </row>
    <row r="207">
      <c r="A207" s="13">
        <f>IF(OR($A206="",$G206&lt;=0.005),"",$A206+1)</f>
        <v/>
      </c>
      <c r="B207" s="14">
        <f>IF($A207="","",$G206)</f>
        <v/>
      </c>
      <c r="C207" s="14">
        <f>IF($A207="","",MIN($C$8,B207*(1+$C$4/12)))</f>
        <v/>
      </c>
      <c r="D207" s="14">
        <f>IF($A207="","",MIN($C$6,B207-F207))</f>
        <v/>
      </c>
      <c r="E207" s="14">
        <f>IF($A207="","",B207*$C$4/12)</f>
        <v/>
      </c>
      <c r="F207" s="14">
        <f>IF($A207="","",C207-E207)</f>
        <v/>
      </c>
      <c r="G207" s="14">
        <f>IF($A207="","",MAX(B207-F207-D207,0))</f>
        <v/>
      </c>
    </row>
    <row r="208">
      <c r="A208" s="13">
        <f>IF(OR($A207="",$G207&lt;=0.005),"",$A207+1)</f>
        <v/>
      </c>
      <c r="B208" s="14">
        <f>IF($A208="","",$G207)</f>
        <v/>
      </c>
      <c r="C208" s="14">
        <f>IF($A208="","",MIN($C$8,B208*(1+$C$4/12)))</f>
        <v/>
      </c>
      <c r="D208" s="14">
        <f>IF($A208="","",MIN($C$6,B208-F208))</f>
        <v/>
      </c>
      <c r="E208" s="14">
        <f>IF($A208="","",B208*$C$4/12)</f>
        <v/>
      </c>
      <c r="F208" s="14">
        <f>IF($A208="","",C208-E208)</f>
        <v/>
      </c>
      <c r="G208" s="14">
        <f>IF($A208="","",MAX(B208-F208-D208,0))</f>
        <v/>
      </c>
    </row>
    <row r="209">
      <c r="A209" s="13">
        <f>IF(OR($A208="",$G208&lt;=0.005),"",$A208+1)</f>
        <v/>
      </c>
      <c r="B209" s="14">
        <f>IF($A209="","",$G208)</f>
        <v/>
      </c>
      <c r="C209" s="14">
        <f>IF($A209="","",MIN($C$8,B209*(1+$C$4/12)))</f>
        <v/>
      </c>
      <c r="D209" s="14">
        <f>IF($A209="","",MIN($C$6,B209-F209))</f>
        <v/>
      </c>
      <c r="E209" s="14">
        <f>IF($A209="","",B209*$C$4/12)</f>
        <v/>
      </c>
      <c r="F209" s="14">
        <f>IF($A209="","",C209-E209)</f>
        <v/>
      </c>
      <c r="G209" s="14">
        <f>IF($A209="","",MAX(B209-F209-D209,0))</f>
        <v/>
      </c>
    </row>
    <row r="210">
      <c r="A210" s="13">
        <f>IF(OR($A209="",$G209&lt;=0.005),"",$A209+1)</f>
        <v/>
      </c>
      <c r="B210" s="14">
        <f>IF($A210="","",$G209)</f>
        <v/>
      </c>
      <c r="C210" s="14">
        <f>IF($A210="","",MIN($C$8,B210*(1+$C$4/12)))</f>
        <v/>
      </c>
      <c r="D210" s="14">
        <f>IF($A210="","",MIN($C$6,B210-F210))</f>
        <v/>
      </c>
      <c r="E210" s="14">
        <f>IF($A210="","",B210*$C$4/12)</f>
        <v/>
      </c>
      <c r="F210" s="14">
        <f>IF($A210="","",C210-E210)</f>
        <v/>
      </c>
      <c r="G210" s="14">
        <f>IF($A210="","",MAX(B210-F210-D210,0))</f>
        <v/>
      </c>
    </row>
    <row r="211">
      <c r="A211" s="13">
        <f>IF(OR($A210="",$G210&lt;=0.005),"",$A210+1)</f>
        <v/>
      </c>
      <c r="B211" s="14">
        <f>IF($A211="","",$G210)</f>
        <v/>
      </c>
      <c r="C211" s="14">
        <f>IF($A211="","",MIN($C$8,B211*(1+$C$4/12)))</f>
        <v/>
      </c>
      <c r="D211" s="14">
        <f>IF($A211="","",MIN($C$6,B211-F211))</f>
        <v/>
      </c>
      <c r="E211" s="14">
        <f>IF($A211="","",B211*$C$4/12)</f>
        <v/>
      </c>
      <c r="F211" s="14">
        <f>IF($A211="","",C211-E211)</f>
        <v/>
      </c>
      <c r="G211" s="14">
        <f>IF($A211="","",MAX(B211-F211-D211,0))</f>
        <v/>
      </c>
    </row>
    <row r="212">
      <c r="A212" s="13">
        <f>IF(OR($A211="",$G211&lt;=0.005),"",$A211+1)</f>
        <v/>
      </c>
      <c r="B212" s="14">
        <f>IF($A212="","",$G211)</f>
        <v/>
      </c>
      <c r="C212" s="14">
        <f>IF($A212="","",MIN($C$8,B212*(1+$C$4/12)))</f>
        <v/>
      </c>
      <c r="D212" s="14">
        <f>IF($A212="","",MIN($C$6,B212-F212))</f>
        <v/>
      </c>
      <c r="E212" s="14">
        <f>IF($A212="","",B212*$C$4/12)</f>
        <v/>
      </c>
      <c r="F212" s="14">
        <f>IF($A212="","",C212-E212)</f>
        <v/>
      </c>
      <c r="G212" s="14">
        <f>IF($A212="","",MAX(B212-F212-D212,0))</f>
        <v/>
      </c>
    </row>
    <row r="213">
      <c r="A213" s="13">
        <f>IF(OR($A212="",$G212&lt;=0.005),"",$A212+1)</f>
        <v/>
      </c>
      <c r="B213" s="14">
        <f>IF($A213="","",$G212)</f>
        <v/>
      </c>
      <c r="C213" s="14">
        <f>IF($A213="","",MIN($C$8,B213*(1+$C$4/12)))</f>
        <v/>
      </c>
      <c r="D213" s="14">
        <f>IF($A213="","",MIN($C$6,B213-F213))</f>
        <v/>
      </c>
      <c r="E213" s="14">
        <f>IF($A213="","",B213*$C$4/12)</f>
        <v/>
      </c>
      <c r="F213" s="14">
        <f>IF($A213="","",C213-E213)</f>
        <v/>
      </c>
      <c r="G213" s="14">
        <f>IF($A213="","",MAX(B213-F213-D213,0))</f>
        <v/>
      </c>
    </row>
    <row r="214">
      <c r="A214" s="13">
        <f>IF(OR($A213="",$G213&lt;=0.005),"",$A213+1)</f>
        <v/>
      </c>
      <c r="B214" s="14">
        <f>IF($A214="","",$G213)</f>
        <v/>
      </c>
      <c r="C214" s="14">
        <f>IF($A214="","",MIN($C$8,B214*(1+$C$4/12)))</f>
        <v/>
      </c>
      <c r="D214" s="14">
        <f>IF($A214="","",MIN($C$6,B214-F214))</f>
        <v/>
      </c>
      <c r="E214" s="14">
        <f>IF($A214="","",B214*$C$4/12)</f>
        <v/>
      </c>
      <c r="F214" s="14">
        <f>IF($A214="","",C214-E214)</f>
        <v/>
      </c>
      <c r="G214" s="14">
        <f>IF($A214="","",MAX(B214-F214-D214,0))</f>
        <v/>
      </c>
    </row>
    <row r="215">
      <c r="A215" s="13">
        <f>IF(OR($A214="",$G214&lt;=0.005),"",$A214+1)</f>
        <v/>
      </c>
      <c r="B215" s="14">
        <f>IF($A215="","",$G214)</f>
        <v/>
      </c>
      <c r="C215" s="14">
        <f>IF($A215="","",MIN($C$8,B215*(1+$C$4/12)))</f>
        <v/>
      </c>
      <c r="D215" s="14">
        <f>IF($A215="","",MIN($C$6,B215-F215))</f>
        <v/>
      </c>
      <c r="E215" s="14">
        <f>IF($A215="","",B215*$C$4/12)</f>
        <v/>
      </c>
      <c r="F215" s="14">
        <f>IF($A215="","",C215-E215)</f>
        <v/>
      </c>
      <c r="G215" s="14">
        <f>IF($A215="","",MAX(B215-F215-D215,0))</f>
        <v/>
      </c>
    </row>
    <row r="216">
      <c r="A216" s="13">
        <f>IF(OR($A215="",$G215&lt;=0.005),"",$A215+1)</f>
        <v/>
      </c>
      <c r="B216" s="14">
        <f>IF($A216="","",$G215)</f>
        <v/>
      </c>
      <c r="C216" s="14">
        <f>IF($A216="","",MIN($C$8,B216*(1+$C$4/12)))</f>
        <v/>
      </c>
      <c r="D216" s="14">
        <f>IF($A216="","",MIN($C$6,B216-F216))</f>
        <v/>
      </c>
      <c r="E216" s="14">
        <f>IF($A216="","",B216*$C$4/12)</f>
        <v/>
      </c>
      <c r="F216" s="14">
        <f>IF($A216="","",C216-E216)</f>
        <v/>
      </c>
      <c r="G216" s="14">
        <f>IF($A216="","",MAX(B216-F216-D216,0))</f>
        <v/>
      </c>
    </row>
    <row r="217">
      <c r="A217" s="13">
        <f>IF(OR($A216="",$G216&lt;=0.005),"",$A216+1)</f>
        <v/>
      </c>
      <c r="B217" s="14">
        <f>IF($A217="","",$G216)</f>
        <v/>
      </c>
      <c r="C217" s="14">
        <f>IF($A217="","",MIN($C$8,B217*(1+$C$4/12)))</f>
        <v/>
      </c>
      <c r="D217" s="14">
        <f>IF($A217="","",MIN($C$6,B217-F217))</f>
        <v/>
      </c>
      <c r="E217" s="14">
        <f>IF($A217="","",B217*$C$4/12)</f>
        <v/>
      </c>
      <c r="F217" s="14">
        <f>IF($A217="","",C217-E217)</f>
        <v/>
      </c>
      <c r="G217" s="14">
        <f>IF($A217="","",MAX(B217-F217-D217,0))</f>
        <v/>
      </c>
    </row>
    <row r="218">
      <c r="A218" s="13">
        <f>IF(OR($A217="",$G217&lt;=0.005),"",$A217+1)</f>
        <v/>
      </c>
      <c r="B218" s="14">
        <f>IF($A218="","",$G217)</f>
        <v/>
      </c>
      <c r="C218" s="14">
        <f>IF($A218="","",MIN($C$8,B218*(1+$C$4/12)))</f>
        <v/>
      </c>
      <c r="D218" s="14">
        <f>IF($A218="","",MIN($C$6,B218-F218))</f>
        <v/>
      </c>
      <c r="E218" s="14">
        <f>IF($A218="","",B218*$C$4/12)</f>
        <v/>
      </c>
      <c r="F218" s="14">
        <f>IF($A218="","",C218-E218)</f>
        <v/>
      </c>
      <c r="G218" s="14">
        <f>IF($A218="","",MAX(B218-F218-D218,0))</f>
        <v/>
      </c>
    </row>
    <row r="219">
      <c r="A219" s="13">
        <f>IF(OR($A218="",$G218&lt;=0.005),"",$A218+1)</f>
        <v/>
      </c>
      <c r="B219" s="14">
        <f>IF($A219="","",$G218)</f>
        <v/>
      </c>
      <c r="C219" s="14">
        <f>IF($A219="","",MIN($C$8,B219*(1+$C$4/12)))</f>
        <v/>
      </c>
      <c r="D219" s="14">
        <f>IF($A219="","",MIN($C$6,B219-F219))</f>
        <v/>
      </c>
      <c r="E219" s="14">
        <f>IF($A219="","",B219*$C$4/12)</f>
        <v/>
      </c>
      <c r="F219" s="14">
        <f>IF($A219="","",C219-E219)</f>
        <v/>
      </c>
      <c r="G219" s="14">
        <f>IF($A219="","",MAX(B219-F219-D219,0))</f>
        <v/>
      </c>
    </row>
    <row r="220">
      <c r="A220" s="13">
        <f>IF(OR($A219="",$G219&lt;=0.005),"",$A219+1)</f>
        <v/>
      </c>
      <c r="B220" s="14">
        <f>IF($A220="","",$G219)</f>
        <v/>
      </c>
      <c r="C220" s="14">
        <f>IF($A220="","",MIN($C$8,B220*(1+$C$4/12)))</f>
        <v/>
      </c>
      <c r="D220" s="14">
        <f>IF($A220="","",MIN($C$6,B220-F220))</f>
        <v/>
      </c>
      <c r="E220" s="14">
        <f>IF($A220="","",B220*$C$4/12)</f>
        <v/>
      </c>
      <c r="F220" s="14">
        <f>IF($A220="","",C220-E220)</f>
        <v/>
      </c>
      <c r="G220" s="14">
        <f>IF($A220="","",MAX(B220-F220-D220,0))</f>
        <v/>
      </c>
    </row>
    <row r="221">
      <c r="A221" s="13">
        <f>IF(OR($A220="",$G220&lt;=0.005),"",$A220+1)</f>
        <v/>
      </c>
      <c r="B221" s="14">
        <f>IF($A221="","",$G220)</f>
        <v/>
      </c>
      <c r="C221" s="14">
        <f>IF($A221="","",MIN($C$8,B221*(1+$C$4/12)))</f>
        <v/>
      </c>
      <c r="D221" s="14">
        <f>IF($A221="","",MIN($C$6,B221-F221))</f>
        <v/>
      </c>
      <c r="E221" s="14">
        <f>IF($A221="","",B221*$C$4/12)</f>
        <v/>
      </c>
      <c r="F221" s="14">
        <f>IF($A221="","",C221-E221)</f>
        <v/>
      </c>
      <c r="G221" s="14">
        <f>IF($A221="","",MAX(B221-F221-D221,0))</f>
        <v/>
      </c>
    </row>
    <row r="222">
      <c r="A222" s="13">
        <f>IF(OR($A221="",$G221&lt;=0.005),"",$A221+1)</f>
        <v/>
      </c>
      <c r="B222" s="14">
        <f>IF($A222="","",$G221)</f>
        <v/>
      </c>
      <c r="C222" s="14">
        <f>IF($A222="","",MIN($C$8,B222*(1+$C$4/12)))</f>
        <v/>
      </c>
      <c r="D222" s="14">
        <f>IF($A222="","",MIN($C$6,B222-F222))</f>
        <v/>
      </c>
      <c r="E222" s="14">
        <f>IF($A222="","",B222*$C$4/12)</f>
        <v/>
      </c>
      <c r="F222" s="14">
        <f>IF($A222="","",C222-E222)</f>
        <v/>
      </c>
      <c r="G222" s="14">
        <f>IF($A222="","",MAX(B222-F222-D222,0))</f>
        <v/>
      </c>
    </row>
    <row r="223">
      <c r="A223" s="13">
        <f>IF(OR($A222="",$G222&lt;=0.005),"",$A222+1)</f>
        <v/>
      </c>
      <c r="B223" s="14">
        <f>IF($A223="","",$G222)</f>
        <v/>
      </c>
      <c r="C223" s="14">
        <f>IF($A223="","",MIN($C$8,B223*(1+$C$4/12)))</f>
        <v/>
      </c>
      <c r="D223" s="14">
        <f>IF($A223="","",MIN($C$6,B223-F223))</f>
        <v/>
      </c>
      <c r="E223" s="14">
        <f>IF($A223="","",B223*$C$4/12)</f>
        <v/>
      </c>
      <c r="F223" s="14">
        <f>IF($A223="","",C223-E223)</f>
        <v/>
      </c>
      <c r="G223" s="14">
        <f>IF($A223="","",MAX(B223-F223-D223,0))</f>
        <v/>
      </c>
    </row>
    <row r="224">
      <c r="A224" s="13">
        <f>IF(OR($A223="",$G223&lt;=0.005),"",$A223+1)</f>
        <v/>
      </c>
      <c r="B224" s="14">
        <f>IF($A224="","",$G223)</f>
        <v/>
      </c>
      <c r="C224" s="14">
        <f>IF($A224="","",MIN($C$8,B224*(1+$C$4/12)))</f>
        <v/>
      </c>
      <c r="D224" s="14">
        <f>IF($A224="","",MIN($C$6,B224-F224))</f>
        <v/>
      </c>
      <c r="E224" s="14">
        <f>IF($A224="","",B224*$C$4/12)</f>
        <v/>
      </c>
      <c r="F224" s="14">
        <f>IF($A224="","",C224-E224)</f>
        <v/>
      </c>
      <c r="G224" s="14">
        <f>IF($A224="","",MAX(B224-F224-D224,0))</f>
        <v/>
      </c>
    </row>
    <row r="225">
      <c r="A225" s="13">
        <f>IF(OR($A224="",$G224&lt;=0.005),"",$A224+1)</f>
        <v/>
      </c>
      <c r="B225" s="14">
        <f>IF($A225="","",$G224)</f>
        <v/>
      </c>
      <c r="C225" s="14">
        <f>IF($A225="","",MIN($C$8,B225*(1+$C$4/12)))</f>
        <v/>
      </c>
      <c r="D225" s="14">
        <f>IF($A225="","",MIN($C$6,B225-F225))</f>
        <v/>
      </c>
      <c r="E225" s="14">
        <f>IF($A225="","",B225*$C$4/12)</f>
        <v/>
      </c>
      <c r="F225" s="14">
        <f>IF($A225="","",C225-E225)</f>
        <v/>
      </c>
      <c r="G225" s="14">
        <f>IF($A225="","",MAX(B225-F225-D225,0))</f>
        <v/>
      </c>
    </row>
    <row r="226">
      <c r="A226" s="13">
        <f>IF(OR($A225="",$G225&lt;=0.005),"",$A225+1)</f>
        <v/>
      </c>
      <c r="B226" s="14">
        <f>IF($A226="","",$G225)</f>
        <v/>
      </c>
      <c r="C226" s="14">
        <f>IF($A226="","",MIN($C$8,B226*(1+$C$4/12)))</f>
        <v/>
      </c>
      <c r="D226" s="14">
        <f>IF($A226="","",MIN($C$6,B226-F226))</f>
        <v/>
      </c>
      <c r="E226" s="14">
        <f>IF($A226="","",B226*$C$4/12)</f>
        <v/>
      </c>
      <c r="F226" s="14">
        <f>IF($A226="","",C226-E226)</f>
        <v/>
      </c>
      <c r="G226" s="14">
        <f>IF($A226="","",MAX(B226-F226-D226,0))</f>
        <v/>
      </c>
    </row>
    <row r="227">
      <c r="A227" s="13">
        <f>IF(OR($A226="",$G226&lt;=0.005),"",$A226+1)</f>
        <v/>
      </c>
      <c r="B227" s="14">
        <f>IF($A227="","",$G226)</f>
        <v/>
      </c>
      <c r="C227" s="14">
        <f>IF($A227="","",MIN($C$8,B227*(1+$C$4/12)))</f>
        <v/>
      </c>
      <c r="D227" s="14">
        <f>IF($A227="","",MIN($C$6,B227-F227))</f>
        <v/>
      </c>
      <c r="E227" s="14">
        <f>IF($A227="","",B227*$C$4/12)</f>
        <v/>
      </c>
      <c r="F227" s="14">
        <f>IF($A227="","",C227-E227)</f>
        <v/>
      </c>
      <c r="G227" s="14">
        <f>IF($A227="","",MAX(B227-F227-D227,0))</f>
        <v/>
      </c>
    </row>
    <row r="228">
      <c r="A228" s="13">
        <f>IF(OR($A227="",$G227&lt;=0.005),"",$A227+1)</f>
        <v/>
      </c>
      <c r="B228" s="14">
        <f>IF($A228="","",$G227)</f>
        <v/>
      </c>
      <c r="C228" s="14">
        <f>IF($A228="","",MIN($C$8,B228*(1+$C$4/12)))</f>
        <v/>
      </c>
      <c r="D228" s="14">
        <f>IF($A228="","",MIN($C$6,B228-F228))</f>
        <v/>
      </c>
      <c r="E228" s="14">
        <f>IF($A228="","",B228*$C$4/12)</f>
        <v/>
      </c>
      <c r="F228" s="14">
        <f>IF($A228="","",C228-E228)</f>
        <v/>
      </c>
      <c r="G228" s="14">
        <f>IF($A228="","",MAX(B228-F228-D228,0))</f>
        <v/>
      </c>
    </row>
    <row r="229">
      <c r="A229" s="13">
        <f>IF(OR($A228="",$G228&lt;=0.005),"",$A228+1)</f>
        <v/>
      </c>
      <c r="B229" s="14">
        <f>IF($A229="","",$G228)</f>
        <v/>
      </c>
      <c r="C229" s="14">
        <f>IF($A229="","",MIN($C$8,B229*(1+$C$4/12)))</f>
        <v/>
      </c>
      <c r="D229" s="14">
        <f>IF($A229="","",MIN($C$6,B229-F229))</f>
        <v/>
      </c>
      <c r="E229" s="14">
        <f>IF($A229="","",B229*$C$4/12)</f>
        <v/>
      </c>
      <c r="F229" s="14">
        <f>IF($A229="","",C229-E229)</f>
        <v/>
      </c>
      <c r="G229" s="14">
        <f>IF($A229="","",MAX(B229-F229-D229,0))</f>
        <v/>
      </c>
    </row>
    <row r="230">
      <c r="A230" s="13">
        <f>IF(OR($A229="",$G229&lt;=0.005),"",$A229+1)</f>
        <v/>
      </c>
      <c r="B230" s="14">
        <f>IF($A230="","",$G229)</f>
        <v/>
      </c>
      <c r="C230" s="14">
        <f>IF($A230="","",MIN($C$8,B230*(1+$C$4/12)))</f>
        <v/>
      </c>
      <c r="D230" s="14">
        <f>IF($A230="","",MIN($C$6,B230-F230))</f>
        <v/>
      </c>
      <c r="E230" s="14">
        <f>IF($A230="","",B230*$C$4/12)</f>
        <v/>
      </c>
      <c r="F230" s="14">
        <f>IF($A230="","",C230-E230)</f>
        <v/>
      </c>
      <c r="G230" s="14">
        <f>IF($A230="","",MAX(B230-F230-D230,0))</f>
        <v/>
      </c>
    </row>
    <row r="231">
      <c r="A231" s="13">
        <f>IF(OR($A230="",$G230&lt;=0.005),"",$A230+1)</f>
        <v/>
      </c>
      <c r="B231" s="14">
        <f>IF($A231="","",$G230)</f>
        <v/>
      </c>
      <c r="C231" s="14">
        <f>IF($A231="","",MIN($C$8,B231*(1+$C$4/12)))</f>
        <v/>
      </c>
      <c r="D231" s="14">
        <f>IF($A231="","",MIN($C$6,B231-F231))</f>
        <v/>
      </c>
      <c r="E231" s="14">
        <f>IF($A231="","",B231*$C$4/12)</f>
        <v/>
      </c>
      <c r="F231" s="14">
        <f>IF($A231="","",C231-E231)</f>
        <v/>
      </c>
      <c r="G231" s="14">
        <f>IF($A231="","",MAX(B231-F231-D231,0))</f>
        <v/>
      </c>
    </row>
    <row r="232">
      <c r="A232" s="13">
        <f>IF(OR($A231="",$G231&lt;=0.005),"",$A231+1)</f>
        <v/>
      </c>
      <c r="B232" s="14">
        <f>IF($A232="","",$G231)</f>
        <v/>
      </c>
      <c r="C232" s="14">
        <f>IF($A232="","",MIN($C$8,B232*(1+$C$4/12)))</f>
        <v/>
      </c>
      <c r="D232" s="14">
        <f>IF($A232="","",MIN($C$6,B232-F232))</f>
        <v/>
      </c>
      <c r="E232" s="14">
        <f>IF($A232="","",B232*$C$4/12)</f>
        <v/>
      </c>
      <c r="F232" s="14">
        <f>IF($A232="","",C232-E232)</f>
        <v/>
      </c>
      <c r="G232" s="14">
        <f>IF($A232="","",MAX(B232-F232-D232,0))</f>
        <v/>
      </c>
    </row>
    <row r="233">
      <c r="A233" s="13">
        <f>IF(OR($A232="",$G232&lt;=0.005),"",$A232+1)</f>
        <v/>
      </c>
      <c r="B233" s="14">
        <f>IF($A233="","",$G232)</f>
        <v/>
      </c>
      <c r="C233" s="14">
        <f>IF($A233="","",MIN($C$8,B233*(1+$C$4/12)))</f>
        <v/>
      </c>
      <c r="D233" s="14">
        <f>IF($A233="","",MIN($C$6,B233-F233))</f>
        <v/>
      </c>
      <c r="E233" s="14">
        <f>IF($A233="","",B233*$C$4/12)</f>
        <v/>
      </c>
      <c r="F233" s="14">
        <f>IF($A233="","",C233-E233)</f>
        <v/>
      </c>
      <c r="G233" s="14">
        <f>IF($A233="","",MAX(B233-F233-D233,0))</f>
        <v/>
      </c>
    </row>
    <row r="234">
      <c r="A234" s="13">
        <f>IF(OR($A233="",$G233&lt;=0.005),"",$A233+1)</f>
        <v/>
      </c>
      <c r="B234" s="14">
        <f>IF($A234="","",$G233)</f>
        <v/>
      </c>
      <c r="C234" s="14">
        <f>IF($A234="","",MIN($C$8,B234*(1+$C$4/12)))</f>
        <v/>
      </c>
      <c r="D234" s="14">
        <f>IF($A234="","",MIN($C$6,B234-F234))</f>
        <v/>
      </c>
      <c r="E234" s="14">
        <f>IF($A234="","",B234*$C$4/12)</f>
        <v/>
      </c>
      <c r="F234" s="14">
        <f>IF($A234="","",C234-E234)</f>
        <v/>
      </c>
      <c r="G234" s="14">
        <f>IF($A234="","",MAX(B234-F234-D234,0))</f>
        <v/>
      </c>
    </row>
    <row r="235">
      <c r="A235" s="13">
        <f>IF(OR($A234="",$G234&lt;=0.005),"",$A234+1)</f>
        <v/>
      </c>
      <c r="B235" s="14">
        <f>IF($A235="","",$G234)</f>
        <v/>
      </c>
      <c r="C235" s="14">
        <f>IF($A235="","",MIN($C$8,B235*(1+$C$4/12)))</f>
        <v/>
      </c>
      <c r="D235" s="14">
        <f>IF($A235="","",MIN($C$6,B235-F235))</f>
        <v/>
      </c>
      <c r="E235" s="14">
        <f>IF($A235="","",B235*$C$4/12)</f>
        <v/>
      </c>
      <c r="F235" s="14">
        <f>IF($A235="","",C235-E235)</f>
        <v/>
      </c>
      <c r="G235" s="14">
        <f>IF($A235="","",MAX(B235-F235-D235,0))</f>
        <v/>
      </c>
    </row>
    <row r="236">
      <c r="A236" s="13">
        <f>IF(OR($A235="",$G235&lt;=0.005),"",$A235+1)</f>
        <v/>
      </c>
      <c r="B236" s="14">
        <f>IF($A236="","",$G235)</f>
        <v/>
      </c>
      <c r="C236" s="14">
        <f>IF($A236="","",MIN($C$8,B236*(1+$C$4/12)))</f>
        <v/>
      </c>
      <c r="D236" s="14">
        <f>IF($A236="","",MIN($C$6,B236-F236))</f>
        <v/>
      </c>
      <c r="E236" s="14">
        <f>IF($A236="","",B236*$C$4/12)</f>
        <v/>
      </c>
      <c r="F236" s="14">
        <f>IF($A236="","",C236-E236)</f>
        <v/>
      </c>
      <c r="G236" s="14">
        <f>IF($A236="","",MAX(B236-F236-D236,0))</f>
        <v/>
      </c>
    </row>
    <row r="237">
      <c r="A237" s="13">
        <f>IF(OR($A236="",$G236&lt;=0.005),"",$A236+1)</f>
        <v/>
      </c>
      <c r="B237" s="14">
        <f>IF($A237="","",$G236)</f>
        <v/>
      </c>
      <c r="C237" s="14">
        <f>IF($A237="","",MIN($C$8,B237*(1+$C$4/12)))</f>
        <v/>
      </c>
      <c r="D237" s="14">
        <f>IF($A237="","",MIN($C$6,B237-F237))</f>
        <v/>
      </c>
      <c r="E237" s="14">
        <f>IF($A237="","",B237*$C$4/12)</f>
        <v/>
      </c>
      <c r="F237" s="14">
        <f>IF($A237="","",C237-E237)</f>
        <v/>
      </c>
      <c r="G237" s="14">
        <f>IF($A237="","",MAX(B237-F237-D237,0))</f>
        <v/>
      </c>
    </row>
    <row r="238">
      <c r="A238" s="13">
        <f>IF(OR($A237="",$G237&lt;=0.005),"",$A237+1)</f>
        <v/>
      </c>
      <c r="B238" s="14">
        <f>IF($A238="","",$G237)</f>
        <v/>
      </c>
      <c r="C238" s="14">
        <f>IF($A238="","",MIN($C$8,B238*(1+$C$4/12)))</f>
        <v/>
      </c>
      <c r="D238" s="14">
        <f>IF($A238="","",MIN($C$6,B238-F238))</f>
        <v/>
      </c>
      <c r="E238" s="14">
        <f>IF($A238="","",B238*$C$4/12)</f>
        <v/>
      </c>
      <c r="F238" s="14">
        <f>IF($A238="","",C238-E238)</f>
        <v/>
      </c>
      <c r="G238" s="14">
        <f>IF($A238="","",MAX(B238-F238-D238,0))</f>
        <v/>
      </c>
    </row>
    <row r="239">
      <c r="A239" s="13">
        <f>IF(OR($A238="",$G238&lt;=0.005),"",$A238+1)</f>
        <v/>
      </c>
      <c r="B239" s="14">
        <f>IF($A239="","",$G238)</f>
        <v/>
      </c>
      <c r="C239" s="14">
        <f>IF($A239="","",MIN($C$8,B239*(1+$C$4/12)))</f>
        <v/>
      </c>
      <c r="D239" s="14">
        <f>IF($A239="","",MIN($C$6,B239-F239))</f>
        <v/>
      </c>
      <c r="E239" s="14">
        <f>IF($A239="","",B239*$C$4/12)</f>
        <v/>
      </c>
      <c r="F239" s="14">
        <f>IF($A239="","",C239-E239)</f>
        <v/>
      </c>
      <c r="G239" s="14">
        <f>IF($A239="","",MAX(B239-F239-D239,0))</f>
        <v/>
      </c>
    </row>
    <row r="240">
      <c r="A240" s="13">
        <f>IF(OR($A239="",$G239&lt;=0.005),"",$A239+1)</f>
        <v/>
      </c>
      <c r="B240" s="14">
        <f>IF($A240="","",$G239)</f>
        <v/>
      </c>
      <c r="C240" s="14">
        <f>IF($A240="","",MIN($C$8,B240*(1+$C$4/12)))</f>
        <v/>
      </c>
      <c r="D240" s="14">
        <f>IF($A240="","",MIN($C$6,B240-F240))</f>
        <v/>
      </c>
      <c r="E240" s="14">
        <f>IF($A240="","",B240*$C$4/12)</f>
        <v/>
      </c>
      <c r="F240" s="14">
        <f>IF($A240="","",C240-E240)</f>
        <v/>
      </c>
      <c r="G240" s="14">
        <f>IF($A240="","",MAX(B240-F240-D240,0))</f>
        <v/>
      </c>
    </row>
    <row r="241">
      <c r="A241" s="13">
        <f>IF(OR($A240="",$G240&lt;=0.005),"",$A240+1)</f>
        <v/>
      </c>
      <c r="B241" s="14">
        <f>IF($A241="","",$G240)</f>
        <v/>
      </c>
      <c r="C241" s="14">
        <f>IF($A241="","",MIN($C$8,B241*(1+$C$4/12)))</f>
        <v/>
      </c>
      <c r="D241" s="14">
        <f>IF($A241="","",MIN($C$6,B241-F241))</f>
        <v/>
      </c>
      <c r="E241" s="14">
        <f>IF($A241="","",B241*$C$4/12)</f>
        <v/>
      </c>
      <c r="F241" s="14">
        <f>IF($A241="","",C241-E241)</f>
        <v/>
      </c>
      <c r="G241" s="14">
        <f>IF($A241="","",MAX(B241-F241-D241,0))</f>
        <v/>
      </c>
    </row>
    <row r="242">
      <c r="A242" s="13">
        <f>IF(OR($A241="",$G241&lt;=0.005),"",$A241+1)</f>
        <v/>
      </c>
      <c r="B242" s="14">
        <f>IF($A242="","",$G241)</f>
        <v/>
      </c>
      <c r="C242" s="14">
        <f>IF($A242="","",MIN($C$8,B242*(1+$C$4/12)))</f>
        <v/>
      </c>
      <c r="D242" s="14">
        <f>IF($A242="","",MIN($C$6,B242-F242))</f>
        <v/>
      </c>
      <c r="E242" s="14">
        <f>IF($A242="","",B242*$C$4/12)</f>
        <v/>
      </c>
      <c r="F242" s="14">
        <f>IF($A242="","",C242-E242)</f>
        <v/>
      </c>
      <c r="G242" s="14">
        <f>IF($A242="","",MAX(B242-F242-D242,0))</f>
        <v/>
      </c>
    </row>
    <row r="243">
      <c r="A243" s="13">
        <f>IF(OR($A242="",$G242&lt;=0.005),"",$A242+1)</f>
        <v/>
      </c>
      <c r="B243" s="14">
        <f>IF($A243="","",$G242)</f>
        <v/>
      </c>
      <c r="C243" s="14">
        <f>IF($A243="","",MIN($C$8,B243*(1+$C$4/12)))</f>
        <v/>
      </c>
      <c r="D243" s="14">
        <f>IF($A243="","",MIN($C$6,B243-F243))</f>
        <v/>
      </c>
      <c r="E243" s="14">
        <f>IF($A243="","",B243*$C$4/12)</f>
        <v/>
      </c>
      <c r="F243" s="14">
        <f>IF($A243="","",C243-E243)</f>
        <v/>
      </c>
      <c r="G243" s="14">
        <f>IF($A243="","",MAX(B243-F243-D243,0))</f>
        <v/>
      </c>
    </row>
    <row r="244">
      <c r="A244" s="13">
        <f>IF(OR($A243="",$G243&lt;=0.005),"",$A243+1)</f>
        <v/>
      </c>
      <c r="B244" s="14">
        <f>IF($A244="","",$G243)</f>
        <v/>
      </c>
      <c r="C244" s="14">
        <f>IF($A244="","",MIN($C$8,B244*(1+$C$4/12)))</f>
        <v/>
      </c>
      <c r="D244" s="14">
        <f>IF($A244="","",MIN($C$6,B244-F244))</f>
        <v/>
      </c>
      <c r="E244" s="14">
        <f>IF($A244="","",B244*$C$4/12)</f>
        <v/>
      </c>
      <c r="F244" s="14">
        <f>IF($A244="","",C244-E244)</f>
        <v/>
      </c>
      <c r="G244" s="14">
        <f>IF($A244="","",MAX(B244-F244-D244,0))</f>
        <v/>
      </c>
    </row>
    <row r="245">
      <c r="A245" s="13">
        <f>IF(OR($A244="",$G244&lt;=0.005),"",$A244+1)</f>
        <v/>
      </c>
      <c r="B245" s="14">
        <f>IF($A245="","",$G244)</f>
        <v/>
      </c>
      <c r="C245" s="14">
        <f>IF($A245="","",MIN($C$8,B245*(1+$C$4/12)))</f>
        <v/>
      </c>
      <c r="D245" s="14">
        <f>IF($A245="","",MIN($C$6,B245-F245))</f>
        <v/>
      </c>
      <c r="E245" s="14">
        <f>IF($A245="","",B245*$C$4/12)</f>
        <v/>
      </c>
      <c r="F245" s="14">
        <f>IF($A245="","",C245-E245)</f>
        <v/>
      </c>
      <c r="G245" s="14">
        <f>IF($A245="","",MAX(B245-F245-D245,0))</f>
        <v/>
      </c>
    </row>
    <row r="246">
      <c r="A246" s="13">
        <f>IF(OR($A245="",$G245&lt;=0.005),"",$A245+1)</f>
        <v/>
      </c>
      <c r="B246" s="14">
        <f>IF($A246="","",$G245)</f>
        <v/>
      </c>
      <c r="C246" s="14">
        <f>IF($A246="","",MIN($C$8,B246*(1+$C$4/12)))</f>
        <v/>
      </c>
      <c r="D246" s="14">
        <f>IF($A246="","",MIN($C$6,B246-F246))</f>
        <v/>
      </c>
      <c r="E246" s="14">
        <f>IF($A246="","",B246*$C$4/12)</f>
        <v/>
      </c>
      <c r="F246" s="14">
        <f>IF($A246="","",C246-E246)</f>
        <v/>
      </c>
      <c r="G246" s="14">
        <f>IF($A246="","",MAX(B246-F246-D246,0))</f>
        <v/>
      </c>
    </row>
    <row r="247">
      <c r="A247" s="13">
        <f>IF(OR($A246="",$G246&lt;=0.005),"",$A246+1)</f>
        <v/>
      </c>
      <c r="B247" s="14">
        <f>IF($A247="","",$G246)</f>
        <v/>
      </c>
      <c r="C247" s="14">
        <f>IF($A247="","",MIN($C$8,B247*(1+$C$4/12)))</f>
        <v/>
      </c>
      <c r="D247" s="14">
        <f>IF($A247="","",MIN($C$6,B247-F247))</f>
        <v/>
      </c>
      <c r="E247" s="14">
        <f>IF($A247="","",B247*$C$4/12)</f>
        <v/>
      </c>
      <c r="F247" s="14">
        <f>IF($A247="","",C247-E247)</f>
        <v/>
      </c>
      <c r="G247" s="14">
        <f>IF($A247="","",MAX(B247-F247-D247,0))</f>
        <v/>
      </c>
    </row>
    <row r="248">
      <c r="A248" s="13">
        <f>IF(OR($A247="",$G247&lt;=0.005),"",$A247+1)</f>
        <v/>
      </c>
      <c r="B248" s="14">
        <f>IF($A248="","",$G247)</f>
        <v/>
      </c>
      <c r="C248" s="14">
        <f>IF($A248="","",MIN($C$8,B248*(1+$C$4/12)))</f>
        <v/>
      </c>
      <c r="D248" s="14">
        <f>IF($A248="","",MIN($C$6,B248-F248))</f>
        <v/>
      </c>
      <c r="E248" s="14">
        <f>IF($A248="","",B248*$C$4/12)</f>
        <v/>
      </c>
      <c r="F248" s="14">
        <f>IF($A248="","",C248-E248)</f>
        <v/>
      </c>
      <c r="G248" s="14">
        <f>IF($A248="","",MAX(B248-F248-D248,0))</f>
        <v/>
      </c>
    </row>
    <row r="249">
      <c r="A249" s="13">
        <f>IF(OR($A248="",$G248&lt;=0.005),"",$A248+1)</f>
        <v/>
      </c>
      <c r="B249" s="14">
        <f>IF($A249="","",$G248)</f>
        <v/>
      </c>
      <c r="C249" s="14">
        <f>IF($A249="","",MIN($C$8,B249*(1+$C$4/12)))</f>
        <v/>
      </c>
      <c r="D249" s="14">
        <f>IF($A249="","",MIN($C$6,B249-F249))</f>
        <v/>
      </c>
      <c r="E249" s="14">
        <f>IF($A249="","",B249*$C$4/12)</f>
        <v/>
      </c>
      <c r="F249" s="14">
        <f>IF($A249="","",C249-E249)</f>
        <v/>
      </c>
      <c r="G249" s="14">
        <f>IF($A249="","",MAX(B249-F249-D249,0))</f>
        <v/>
      </c>
    </row>
    <row r="250">
      <c r="A250" s="13">
        <f>IF(OR($A249="",$G249&lt;=0.005),"",$A249+1)</f>
        <v/>
      </c>
      <c r="B250" s="14">
        <f>IF($A250="","",$G249)</f>
        <v/>
      </c>
      <c r="C250" s="14">
        <f>IF($A250="","",MIN($C$8,B250*(1+$C$4/12)))</f>
        <v/>
      </c>
      <c r="D250" s="14">
        <f>IF($A250="","",MIN($C$6,B250-F250))</f>
        <v/>
      </c>
      <c r="E250" s="14">
        <f>IF($A250="","",B250*$C$4/12)</f>
        <v/>
      </c>
      <c r="F250" s="14">
        <f>IF($A250="","",C250-E250)</f>
        <v/>
      </c>
      <c r="G250" s="14">
        <f>IF($A250="","",MAX(B250-F250-D250,0))</f>
        <v/>
      </c>
    </row>
    <row r="251">
      <c r="A251" s="13">
        <f>IF(OR($A250="",$G250&lt;=0.005),"",$A250+1)</f>
        <v/>
      </c>
      <c r="B251" s="14">
        <f>IF($A251="","",$G250)</f>
        <v/>
      </c>
      <c r="C251" s="14">
        <f>IF($A251="","",MIN($C$8,B251*(1+$C$4/12)))</f>
        <v/>
      </c>
      <c r="D251" s="14">
        <f>IF($A251="","",MIN($C$6,B251-F251))</f>
        <v/>
      </c>
      <c r="E251" s="14">
        <f>IF($A251="","",B251*$C$4/12)</f>
        <v/>
      </c>
      <c r="F251" s="14">
        <f>IF($A251="","",C251-E251)</f>
        <v/>
      </c>
      <c r="G251" s="14">
        <f>IF($A251="","",MAX(B251-F251-D251,0))</f>
        <v/>
      </c>
    </row>
    <row r="252">
      <c r="A252" s="13">
        <f>IF(OR($A251="",$G251&lt;=0.005),"",$A251+1)</f>
        <v/>
      </c>
      <c r="B252" s="14">
        <f>IF($A252="","",$G251)</f>
        <v/>
      </c>
      <c r="C252" s="14">
        <f>IF($A252="","",MIN($C$8,B252*(1+$C$4/12)))</f>
        <v/>
      </c>
      <c r="D252" s="14">
        <f>IF($A252="","",MIN($C$6,B252-F252))</f>
        <v/>
      </c>
      <c r="E252" s="14">
        <f>IF($A252="","",B252*$C$4/12)</f>
        <v/>
      </c>
      <c r="F252" s="14">
        <f>IF($A252="","",C252-E252)</f>
        <v/>
      </c>
      <c r="G252" s="14">
        <f>IF($A252="","",MAX(B252-F252-D252,0))</f>
        <v/>
      </c>
    </row>
    <row r="253">
      <c r="A253" s="13">
        <f>IF(OR($A252="",$G252&lt;=0.005),"",$A252+1)</f>
        <v/>
      </c>
      <c r="B253" s="14">
        <f>IF($A253="","",$G252)</f>
        <v/>
      </c>
      <c r="C253" s="14">
        <f>IF($A253="","",MIN($C$8,B253*(1+$C$4/12)))</f>
        <v/>
      </c>
      <c r="D253" s="14">
        <f>IF($A253="","",MIN($C$6,B253-F253))</f>
        <v/>
      </c>
      <c r="E253" s="14">
        <f>IF($A253="","",B253*$C$4/12)</f>
        <v/>
      </c>
      <c r="F253" s="14">
        <f>IF($A253="","",C253-E253)</f>
        <v/>
      </c>
      <c r="G253" s="14">
        <f>IF($A253="","",MAX(B253-F253-D253,0))</f>
        <v/>
      </c>
    </row>
    <row r="254">
      <c r="A254" s="13">
        <f>IF(OR($A253="",$G253&lt;=0.005),"",$A253+1)</f>
        <v/>
      </c>
      <c r="B254" s="14">
        <f>IF($A254="","",$G253)</f>
        <v/>
      </c>
      <c r="C254" s="14">
        <f>IF($A254="","",MIN($C$8,B254*(1+$C$4/12)))</f>
        <v/>
      </c>
      <c r="D254" s="14">
        <f>IF($A254="","",MIN($C$6,B254-F254))</f>
        <v/>
      </c>
      <c r="E254" s="14">
        <f>IF($A254="","",B254*$C$4/12)</f>
        <v/>
      </c>
      <c r="F254" s="14">
        <f>IF($A254="","",C254-E254)</f>
        <v/>
      </c>
      <c r="G254" s="14">
        <f>IF($A254="","",MAX(B254-F254-D254,0))</f>
        <v/>
      </c>
    </row>
    <row r="255">
      <c r="A255" s="13">
        <f>IF(OR($A254="",$G254&lt;=0.005),"",$A254+1)</f>
        <v/>
      </c>
      <c r="B255" s="14">
        <f>IF($A255="","",$G254)</f>
        <v/>
      </c>
      <c r="C255" s="14">
        <f>IF($A255="","",MIN($C$8,B255*(1+$C$4/12)))</f>
        <v/>
      </c>
      <c r="D255" s="14">
        <f>IF($A255="","",MIN($C$6,B255-F255))</f>
        <v/>
      </c>
      <c r="E255" s="14">
        <f>IF($A255="","",B255*$C$4/12)</f>
        <v/>
      </c>
      <c r="F255" s="14">
        <f>IF($A255="","",C255-E255)</f>
        <v/>
      </c>
      <c r="G255" s="14">
        <f>IF($A255="","",MAX(B255-F255-D255,0))</f>
        <v/>
      </c>
    </row>
    <row r="256">
      <c r="A256" s="13">
        <f>IF(OR($A255="",$G255&lt;=0.005),"",$A255+1)</f>
        <v/>
      </c>
      <c r="B256" s="14">
        <f>IF($A256="","",$G255)</f>
        <v/>
      </c>
      <c r="C256" s="14">
        <f>IF($A256="","",MIN($C$8,B256*(1+$C$4/12)))</f>
        <v/>
      </c>
      <c r="D256" s="14">
        <f>IF($A256="","",MIN($C$6,B256-F256))</f>
        <v/>
      </c>
      <c r="E256" s="14">
        <f>IF($A256="","",B256*$C$4/12)</f>
        <v/>
      </c>
      <c r="F256" s="14">
        <f>IF($A256="","",C256-E256)</f>
        <v/>
      </c>
      <c r="G256" s="14">
        <f>IF($A256="","",MAX(B256-F256-D256,0))</f>
        <v/>
      </c>
    </row>
    <row r="257">
      <c r="A257" s="13">
        <f>IF(OR($A256="",$G256&lt;=0.005),"",$A256+1)</f>
        <v/>
      </c>
      <c r="B257" s="14">
        <f>IF($A257="","",$G256)</f>
        <v/>
      </c>
      <c r="C257" s="14">
        <f>IF($A257="","",MIN($C$8,B257*(1+$C$4/12)))</f>
        <v/>
      </c>
      <c r="D257" s="14">
        <f>IF($A257="","",MIN($C$6,B257-F257))</f>
        <v/>
      </c>
      <c r="E257" s="14">
        <f>IF($A257="","",B257*$C$4/12)</f>
        <v/>
      </c>
      <c r="F257" s="14">
        <f>IF($A257="","",C257-E257)</f>
        <v/>
      </c>
      <c r="G257" s="14">
        <f>IF($A257="","",MAX(B257-F257-D257,0))</f>
        <v/>
      </c>
    </row>
    <row r="258">
      <c r="A258" s="13">
        <f>IF(OR($A257="",$G257&lt;=0.005),"",$A257+1)</f>
        <v/>
      </c>
      <c r="B258" s="14">
        <f>IF($A258="","",$G257)</f>
        <v/>
      </c>
      <c r="C258" s="14">
        <f>IF($A258="","",MIN($C$8,B258*(1+$C$4/12)))</f>
        <v/>
      </c>
      <c r="D258" s="14">
        <f>IF($A258="","",MIN($C$6,B258-F258))</f>
        <v/>
      </c>
      <c r="E258" s="14">
        <f>IF($A258="","",B258*$C$4/12)</f>
        <v/>
      </c>
      <c r="F258" s="14">
        <f>IF($A258="","",C258-E258)</f>
        <v/>
      </c>
      <c r="G258" s="14">
        <f>IF($A258="","",MAX(B258-F258-D258,0))</f>
        <v/>
      </c>
    </row>
    <row r="259">
      <c r="A259" s="13">
        <f>IF(OR($A258="",$G258&lt;=0.005),"",$A258+1)</f>
        <v/>
      </c>
      <c r="B259" s="14">
        <f>IF($A259="","",$G258)</f>
        <v/>
      </c>
      <c r="C259" s="14">
        <f>IF($A259="","",MIN($C$8,B259*(1+$C$4/12)))</f>
        <v/>
      </c>
      <c r="D259" s="14">
        <f>IF($A259="","",MIN($C$6,B259-F259))</f>
        <v/>
      </c>
      <c r="E259" s="14">
        <f>IF($A259="","",B259*$C$4/12)</f>
        <v/>
      </c>
      <c r="F259" s="14">
        <f>IF($A259="","",C259-E259)</f>
        <v/>
      </c>
      <c r="G259" s="14">
        <f>IF($A259="","",MAX(B259-F259-D259,0))</f>
        <v/>
      </c>
    </row>
    <row r="260">
      <c r="A260" s="13">
        <f>IF(OR($A259="",$G259&lt;=0.005),"",$A259+1)</f>
        <v/>
      </c>
      <c r="B260" s="14">
        <f>IF($A260="","",$G259)</f>
        <v/>
      </c>
      <c r="C260" s="14">
        <f>IF($A260="","",MIN($C$8,B260*(1+$C$4/12)))</f>
        <v/>
      </c>
      <c r="D260" s="14">
        <f>IF($A260="","",MIN($C$6,B260-F260))</f>
        <v/>
      </c>
      <c r="E260" s="14">
        <f>IF($A260="","",B260*$C$4/12)</f>
        <v/>
      </c>
      <c r="F260" s="14">
        <f>IF($A260="","",C260-E260)</f>
        <v/>
      </c>
      <c r="G260" s="14">
        <f>IF($A260="","",MAX(B260-F260-D260,0))</f>
        <v/>
      </c>
    </row>
    <row r="261">
      <c r="A261" s="13">
        <f>IF(OR($A260="",$G260&lt;=0.005),"",$A260+1)</f>
        <v/>
      </c>
      <c r="B261" s="14">
        <f>IF($A261="","",$G260)</f>
        <v/>
      </c>
      <c r="C261" s="14">
        <f>IF($A261="","",MIN($C$8,B261*(1+$C$4/12)))</f>
        <v/>
      </c>
      <c r="D261" s="14">
        <f>IF($A261="","",MIN($C$6,B261-F261))</f>
        <v/>
      </c>
      <c r="E261" s="14">
        <f>IF($A261="","",B261*$C$4/12)</f>
        <v/>
      </c>
      <c r="F261" s="14">
        <f>IF($A261="","",C261-E261)</f>
        <v/>
      </c>
      <c r="G261" s="14">
        <f>IF($A261="","",MAX(B261-F261-D261,0))</f>
        <v/>
      </c>
    </row>
    <row r="262">
      <c r="A262" s="13">
        <f>IF(OR($A261="",$G261&lt;=0.005),"",$A261+1)</f>
        <v/>
      </c>
      <c r="B262" s="14">
        <f>IF($A262="","",$G261)</f>
        <v/>
      </c>
      <c r="C262" s="14">
        <f>IF($A262="","",MIN($C$8,B262*(1+$C$4/12)))</f>
        <v/>
      </c>
      <c r="D262" s="14">
        <f>IF($A262="","",MIN($C$6,B262-F262))</f>
        <v/>
      </c>
      <c r="E262" s="14">
        <f>IF($A262="","",B262*$C$4/12)</f>
        <v/>
      </c>
      <c r="F262" s="14">
        <f>IF($A262="","",C262-E262)</f>
        <v/>
      </c>
      <c r="G262" s="14">
        <f>IF($A262="","",MAX(B262-F262-D262,0))</f>
        <v/>
      </c>
    </row>
    <row r="263">
      <c r="A263" s="13">
        <f>IF(OR($A262="",$G262&lt;=0.005),"",$A262+1)</f>
        <v/>
      </c>
      <c r="B263" s="14">
        <f>IF($A263="","",$G262)</f>
        <v/>
      </c>
      <c r="C263" s="14">
        <f>IF($A263="","",MIN($C$8,B263*(1+$C$4/12)))</f>
        <v/>
      </c>
      <c r="D263" s="14">
        <f>IF($A263="","",MIN($C$6,B263-F263))</f>
        <v/>
      </c>
      <c r="E263" s="14">
        <f>IF($A263="","",B263*$C$4/12)</f>
        <v/>
      </c>
      <c r="F263" s="14">
        <f>IF($A263="","",C263-E263)</f>
        <v/>
      </c>
      <c r="G263" s="14">
        <f>IF($A263="","",MAX(B263-F263-D263,0))</f>
        <v/>
      </c>
    </row>
    <row r="264">
      <c r="A264" s="13">
        <f>IF(OR($A263="",$G263&lt;=0.005),"",$A263+1)</f>
        <v/>
      </c>
      <c r="B264" s="14">
        <f>IF($A264="","",$G263)</f>
        <v/>
      </c>
      <c r="C264" s="14">
        <f>IF($A264="","",MIN($C$8,B264*(1+$C$4/12)))</f>
        <v/>
      </c>
      <c r="D264" s="14">
        <f>IF($A264="","",MIN($C$6,B264-F264))</f>
        <v/>
      </c>
      <c r="E264" s="14">
        <f>IF($A264="","",B264*$C$4/12)</f>
        <v/>
      </c>
      <c r="F264" s="14">
        <f>IF($A264="","",C264-E264)</f>
        <v/>
      </c>
      <c r="G264" s="14">
        <f>IF($A264="","",MAX(B264-F264-D264,0))</f>
        <v/>
      </c>
    </row>
    <row r="265">
      <c r="A265" s="13">
        <f>IF(OR($A264="",$G264&lt;=0.005),"",$A264+1)</f>
        <v/>
      </c>
      <c r="B265" s="14">
        <f>IF($A265="","",$G264)</f>
        <v/>
      </c>
      <c r="C265" s="14">
        <f>IF($A265="","",MIN($C$8,B265*(1+$C$4/12)))</f>
        <v/>
      </c>
      <c r="D265" s="14">
        <f>IF($A265="","",MIN($C$6,B265-F265))</f>
        <v/>
      </c>
      <c r="E265" s="14">
        <f>IF($A265="","",B265*$C$4/12)</f>
        <v/>
      </c>
      <c r="F265" s="14">
        <f>IF($A265="","",C265-E265)</f>
        <v/>
      </c>
      <c r="G265" s="14">
        <f>IF($A265="","",MAX(B265-F265-D265,0))</f>
        <v/>
      </c>
    </row>
    <row r="266">
      <c r="A266" s="13">
        <f>IF(OR($A265="",$G265&lt;=0.005),"",$A265+1)</f>
        <v/>
      </c>
      <c r="B266" s="14">
        <f>IF($A266="","",$G265)</f>
        <v/>
      </c>
      <c r="C266" s="14">
        <f>IF($A266="","",MIN($C$8,B266*(1+$C$4/12)))</f>
        <v/>
      </c>
      <c r="D266" s="14">
        <f>IF($A266="","",MIN($C$6,B266-F266))</f>
        <v/>
      </c>
      <c r="E266" s="14">
        <f>IF($A266="","",B266*$C$4/12)</f>
        <v/>
      </c>
      <c r="F266" s="14">
        <f>IF($A266="","",C266-E266)</f>
        <v/>
      </c>
      <c r="G266" s="14">
        <f>IF($A266="","",MAX(B266-F266-D266,0))</f>
        <v/>
      </c>
    </row>
    <row r="267">
      <c r="A267" s="13">
        <f>IF(OR($A266="",$G266&lt;=0.005),"",$A266+1)</f>
        <v/>
      </c>
      <c r="B267" s="14">
        <f>IF($A267="","",$G266)</f>
        <v/>
      </c>
      <c r="C267" s="14">
        <f>IF($A267="","",MIN($C$8,B267*(1+$C$4/12)))</f>
        <v/>
      </c>
      <c r="D267" s="14">
        <f>IF($A267="","",MIN($C$6,B267-F267))</f>
        <v/>
      </c>
      <c r="E267" s="14">
        <f>IF($A267="","",B267*$C$4/12)</f>
        <v/>
      </c>
      <c r="F267" s="14">
        <f>IF($A267="","",C267-E267)</f>
        <v/>
      </c>
      <c r="G267" s="14">
        <f>IF($A267="","",MAX(B267-F267-D267,0))</f>
        <v/>
      </c>
    </row>
    <row r="268">
      <c r="A268" s="13">
        <f>IF(OR($A267="",$G267&lt;=0.005),"",$A267+1)</f>
        <v/>
      </c>
      <c r="B268" s="14">
        <f>IF($A268="","",$G267)</f>
        <v/>
      </c>
      <c r="C268" s="14">
        <f>IF($A268="","",MIN($C$8,B268*(1+$C$4/12)))</f>
        <v/>
      </c>
      <c r="D268" s="14">
        <f>IF($A268="","",MIN($C$6,B268-F268))</f>
        <v/>
      </c>
      <c r="E268" s="14">
        <f>IF($A268="","",B268*$C$4/12)</f>
        <v/>
      </c>
      <c r="F268" s="14">
        <f>IF($A268="","",C268-E268)</f>
        <v/>
      </c>
      <c r="G268" s="14">
        <f>IF($A268="","",MAX(B268-F268-D268,0))</f>
        <v/>
      </c>
    </row>
    <row r="269">
      <c r="A269" s="13">
        <f>IF(OR($A268="",$G268&lt;=0.005),"",$A268+1)</f>
        <v/>
      </c>
      <c r="B269" s="14">
        <f>IF($A269="","",$G268)</f>
        <v/>
      </c>
      <c r="C269" s="14">
        <f>IF($A269="","",MIN($C$8,B269*(1+$C$4/12)))</f>
        <v/>
      </c>
      <c r="D269" s="14">
        <f>IF($A269="","",MIN($C$6,B269-F269))</f>
        <v/>
      </c>
      <c r="E269" s="14">
        <f>IF($A269="","",B269*$C$4/12)</f>
        <v/>
      </c>
      <c r="F269" s="14">
        <f>IF($A269="","",C269-E269)</f>
        <v/>
      </c>
      <c r="G269" s="14">
        <f>IF($A269="","",MAX(B269-F269-D269,0))</f>
        <v/>
      </c>
    </row>
    <row r="270">
      <c r="A270" s="13">
        <f>IF(OR($A269="",$G269&lt;=0.005),"",$A269+1)</f>
        <v/>
      </c>
      <c r="B270" s="14">
        <f>IF($A270="","",$G269)</f>
        <v/>
      </c>
      <c r="C270" s="14">
        <f>IF($A270="","",MIN($C$8,B270*(1+$C$4/12)))</f>
        <v/>
      </c>
      <c r="D270" s="14">
        <f>IF($A270="","",MIN($C$6,B270-F270))</f>
        <v/>
      </c>
      <c r="E270" s="14">
        <f>IF($A270="","",B270*$C$4/12)</f>
        <v/>
      </c>
      <c r="F270" s="14">
        <f>IF($A270="","",C270-E270)</f>
        <v/>
      </c>
      <c r="G270" s="14">
        <f>IF($A270="","",MAX(B270-F270-D270,0))</f>
        <v/>
      </c>
    </row>
    <row r="271">
      <c r="A271" s="13">
        <f>IF(OR($A270="",$G270&lt;=0.005),"",$A270+1)</f>
        <v/>
      </c>
      <c r="B271" s="14">
        <f>IF($A271="","",$G270)</f>
        <v/>
      </c>
      <c r="C271" s="14">
        <f>IF($A271="","",MIN($C$8,B271*(1+$C$4/12)))</f>
        <v/>
      </c>
      <c r="D271" s="14">
        <f>IF($A271="","",MIN($C$6,B271-F271))</f>
        <v/>
      </c>
      <c r="E271" s="14">
        <f>IF($A271="","",B271*$C$4/12)</f>
        <v/>
      </c>
      <c r="F271" s="14">
        <f>IF($A271="","",C271-E271)</f>
        <v/>
      </c>
      <c r="G271" s="14">
        <f>IF($A271="","",MAX(B271-F271-D271,0))</f>
        <v/>
      </c>
    </row>
    <row r="272">
      <c r="A272" s="13">
        <f>IF(OR($A271="",$G271&lt;=0.005),"",$A271+1)</f>
        <v/>
      </c>
      <c r="B272" s="14">
        <f>IF($A272="","",$G271)</f>
        <v/>
      </c>
      <c r="C272" s="14">
        <f>IF($A272="","",MIN($C$8,B272*(1+$C$4/12)))</f>
        <v/>
      </c>
      <c r="D272" s="14">
        <f>IF($A272="","",MIN($C$6,B272-F272))</f>
        <v/>
      </c>
      <c r="E272" s="14">
        <f>IF($A272="","",B272*$C$4/12)</f>
        <v/>
      </c>
      <c r="F272" s="14">
        <f>IF($A272="","",C272-E272)</f>
        <v/>
      </c>
      <c r="G272" s="14">
        <f>IF($A272="","",MAX(B272-F272-D272,0))</f>
        <v/>
      </c>
    </row>
    <row r="273">
      <c r="A273" s="13">
        <f>IF(OR($A272="",$G272&lt;=0.005),"",$A272+1)</f>
        <v/>
      </c>
      <c r="B273" s="14">
        <f>IF($A273="","",$G272)</f>
        <v/>
      </c>
      <c r="C273" s="14">
        <f>IF($A273="","",MIN($C$8,B273*(1+$C$4/12)))</f>
        <v/>
      </c>
      <c r="D273" s="14">
        <f>IF($A273="","",MIN($C$6,B273-F273))</f>
        <v/>
      </c>
      <c r="E273" s="14">
        <f>IF($A273="","",B273*$C$4/12)</f>
        <v/>
      </c>
      <c r="F273" s="14">
        <f>IF($A273="","",C273-E273)</f>
        <v/>
      </c>
      <c r="G273" s="14">
        <f>IF($A273="","",MAX(B273-F273-D273,0))</f>
        <v/>
      </c>
    </row>
    <row r="274">
      <c r="A274" s="13">
        <f>IF(OR($A273="",$G273&lt;=0.005),"",$A273+1)</f>
        <v/>
      </c>
      <c r="B274" s="14">
        <f>IF($A274="","",$G273)</f>
        <v/>
      </c>
      <c r="C274" s="14">
        <f>IF($A274="","",MIN($C$8,B274*(1+$C$4/12)))</f>
        <v/>
      </c>
      <c r="D274" s="14">
        <f>IF($A274="","",MIN($C$6,B274-F274))</f>
        <v/>
      </c>
      <c r="E274" s="14">
        <f>IF($A274="","",B274*$C$4/12)</f>
        <v/>
      </c>
      <c r="F274" s="14">
        <f>IF($A274="","",C274-E274)</f>
        <v/>
      </c>
      <c r="G274" s="14">
        <f>IF($A274="","",MAX(B274-F274-D274,0))</f>
        <v/>
      </c>
    </row>
    <row r="275">
      <c r="A275" s="13">
        <f>IF(OR($A274="",$G274&lt;=0.005),"",$A274+1)</f>
        <v/>
      </c>
      <c r="B275" s="14">
        <f>IF($A275="","",$G274)</f>
        <v/>
      </c>
      <c r="C275" s="14">
        <f>IF($A275="","",MIN($C$8,B275*(1+$C$4/12)))</f>
        <v/>
      </c>
      <c r="D275" s="14">
        <f>IF($A275="","",MIN($C$6,B275-F275))</f>
        <v/>
      </c>
      <c r="E275" s="14">
        <f>IF($A275="","",B275*$C$4/12)</f>
        <v/>
      </c>
      <c r="F275" s="14">
        <f>IF($A275="","",C275-E275)</f>
        <v/>
      </c>
      <c r="G275" s="14">
        <f>IF($A275="","",MAX(B275-F275-D275,0))</f>
        <v/>
      </c>
    </row>
    <row r="276">
      <c r="A276" s="13">
        <f>IF(OR($A275="",$G275&lt;=0.005),"",$A275+1)</f>
        <v/>
      </c>
      <c r="B276" s="14">
        <f>IF($A276="","",$G275)</f>
        <v/>
      </c>
      <c r="C276" s="14">
        <f>IF($A276="","",MIN($C$8,B276*(1+$C$4/12)))</f>
        <v/>
      </c>
      <c r="D276" s="14">
        <f>IF($A276="","",MIN($C$6,B276-F276))</f>
        <v/>
      </c>
      <c r="E276" s="14">
        <f>IF($A276="","",B276*$C$4/12)</f>
        <v/>
      </c>
      <c r="F276" s="14">
        <f>IF($A276="","",C276-E276)</f>
        <v/>
      </c>
      <c r="G276" s="14">
        <f>IF($A276="","",MAX(B276-F276-D276,0))</f>
        <v/>
      </c>
    </row>
    <row r="277">
      <c r="A277" s="13">
        <f>IF(OR($A276="",$G276&lt;=0.005),"",$A276+1)</f>
        <v/>
      </c>
      <c r="B277" s="14">
        <f>IF($A277="","",$G276)</f>
        <v/>
      </c>
      <c r="C277" s="14">
        <f>IF($A277="","",MIN($C$8,B277*(1+$C$4/12)))</f>
        <v/>
      </c>
      <c r="D277" s="14">
        <f>IF($A277="","",MIN($C$6,B277-F277))</f>
        <v/>
      </c>
      <c r="E277" s="14">
        <f>IF($A277="","",B277*$C$4/12)</f>
        <v/>
      </c>
      <c r="F277" s="14">
        <f>IF($A277="","",C277-E277)</f>
        <v/>
      </c>
      <c r="G277" s="14">
        <f>IF($A277="","",MAX(B277-F277-D277,0))</f>
        <v/>
      </c>
    </row>
    <row r="278">
      <c r="A278" s="13">
        <f>IF(OR($A277="",$G277&lt;=0.005),"",$A277+1)</f>
        <v/>
      </c>
      <c r="B278" s="14">
        <f>IF($A278="","",$G277)</f>
        <v/>
      </c>
      <c r="C278" s="14">
        <f>IF($A278="","",MIN($C$8,B278*(1+$C$4/12)))</f>
        <v/>
      </c>
      <c r="D278" s="14">
        <f>IF($A278="","",MIN($C$6,B278-F278))</f>
        <v/>
      </c>
      <c r="E278" s="14">
        <f>IF($A278="","",B278*$C$4/12)</f>
        <v/>
      </c>
      <c r="F278" s="14">
        <f>IF($A278="","",C278-E278)</f>
        <v/>
      </c>
      <c r="G278" s="14">
        <f>IF($A278="","",MAX(B278-F278-D278,0))</f>
        <v/>
      </c>
    </row>
    <row r="279">
      <c r="A279" s="13">
        <f>IF(OR($A278="",$G278&lt;=0.005),"",$A278+1)</f>
        <v/>
      </c>
      <c r="B279" s="14">
        <f>IF($A279="","",$G278)</f>
        <v/>
      </c>
      <c r="C279" s="14">
        <f>IF($A279="","",MIN($C$8,B279*(1+$C$4/12)))</f>
        <v/>
      </c>
      <c r="D279" s="14">
        <f>IF($A279="","",MIN($C$6,B279-F279))</f>
        <v/>
      </c>
      <c r="E279" s="14">
        <f>IF($A279="","",B279*$C$4/12)</f>
        <v/>
      </c>
      <c r="F279" s="14">
        <f>IF($A279="","",C279-E279)</f>
        <v/>
      </c>
      <c r="G279" s="14">
        <f>IF($A279="","",MAX(B279-F279-D279,0))</f>
        <v/>
      </c>
    </row>
    <row r="280">
      <c r="A280" s="13">
        <f>IF(OR($A279="",$G279&lt;=0.005),"",$A279+1)</f>
        <v/>
      </c>
      <c r="B280" s="14">
        <f>IF($A280="","",$G279)</f>
        <v/>
      </c>
      <c r="C280" s="14">
        <f>IF($A280="","",MIN($C$8,B280*(1+$C$4/12)))</f>
        <v/>
      </c>
      <c r="D280" s="14">
        <f>IF($A280="","",MIN($C$6,B280-F280))</f>
        <v/>
      </c>
      <c r="E280" s="14">
        <f>IF($A280="","",B280*$C$4/12)</f>
        <v/>
      </c>
      <c r="F280" s="14">
        <f>IF($A280="","",C280-E280)</f>
        <v/>
      </c>
      <c r="G280" s="14">
        <f>IF($A280="","",MAX(B280-F280-D280,0))</f>
        <v/>
      </c>
    </row>
    <row r="281">
      <c r="A281" s="13">
        <f>IF(OR($A280="",$G280&lt;=0.005),"",$A280+1)</f>
        <v/>
      </c>
      <c r="B281" s="14">
        <f>IF($A281="","",$G280)</f>
        <v/>
      </c>
      <c r="C281" s="14">
        <f>IF($A281="","",MIN($C$8,B281*(1+$C$4/12)))</f>
        <v/>
      </c>
      <c r="D281" s="14">
        <f>IF($A281="","",MIN($C$6,B281-F281))</f>
        <v/>
      </c>
      <c r="E281" s="14">
        <f>IF($A281="","",B281*$C$4/12)</f>
        <v/>
      </c>
      <c r="F281" s="14">
        <f>IF($A281="","",C281-E281)</f>
        <v/>
      </c>
      <c r="G281" s="14">
        <f>IF($A281="","",MAX(B281-F281-D281,0))</f>
        <v/>
      </c>
    </row>
    <row r="282">
      <c r="A282" s="13">
        <f>IF(OR($A281="",$G281&lt;=0.005),"",$A281+1)</f>
        <v/>
      </c>
      <c r="B282" s="14">
        <f>IF($A282="","",$G281)</f>
        <v/>
      </c>
      <c r="C282" s="14">
        <f>IF($A282="","",MIN($C$8,B282*(1+$C$4/12)))</f>
        <v/>
      </c>
      <c r="D282" s="14">
        <f>IF($A282="","",MIN($C$6,B282-F282))</f>
        <v/>
      </c>
      <c r="E282" s="14">
        <f>IF($A282="","",B282*$C$4/12)</f>
        <v/>
      </c>
      <c r="F282" s="14">
        <f>IF($A282="","",C282-E282)</f>
        <v/>
      </c>
      <c r="G282" s="14">
        <f>IF($A282="","",MAX(B282-F282-D282,0))</f>
        <v/>
      </c>
    </row>
    <row r="283">
      <c r="A283" s="13">
        <f>IF(OR($A282="",$G282&lt;=0.005),"",$A282+1)</f>
        <v/>
      </c>
      <c r="B283" s="14">
        <f>IF($A283="","",$G282)</f>
        <v/>
      </c>
      <c r="C283" s="14">
        <f>IF($A283="","",MIN($C$8,B283*(1+$C$4/12)))</f>
        <v/>
      </c>
      <c r="D283" s="14">
        <f>IF($A283="","",MIN($C$6,B283-F283))</f>
        <v/>
      </c>
      <c r="E283" s="14">
        <f>IF($A283="","",B283*$C$4/12)</f>
        <v/>
      </c>
      <c r="F283" s="14">
        <f>IF($A283="","",C283-E283)</f>
        <v/>
      </c>
      <c r="G283" s="14">
        <f>IF($A283="","",MAX(B283-F283-D283,0))</f>
        <v/>
      </c>
    </row>
    <row r="284">
      <c r="A284" s="13">
        <f>IF(OR($A283="",$G283&lt;=0.005),"",$A283+1)</f>
        <v/>
      </c>
      <c r="B284" s="14">
        <f>IF($A284="","",$G283)</f>
        <v/>
      </c>
      <c r="C284" s="14">
        <f>IF($A284="","",MIN($C$8,B284*(1+$C$4/12)))</f>
        <v/>
      </c>
      <c r="D284" s="14">
        <f>IF($A284="","",MIN($C$6,B284-F284))</f>
        <v/>
      </c>
      <c r="E284" s="14">
        <f>IF($A284="","",B284*$C$4/12)</f>
        <v/>
      </c>
      <c r="F284" s="14">
        <f>IF($A284="","",C284-E284)</f>
        <v/>
      </c>
      <c r="G284" s="14">
        <f>IF($A284="","",MAX(B284-F284-D284,0))</f>
        <v/>
      </c>
    </row>
    <row r="285">
      <c r="A285" s="13">
        <f>IF(OR($A284="",$G284&lt;=0.005),"",$A284+1)</f>
        <v/>
      </c>
      <c r="B285" s="14">
        <f>IF($A285="","",$G284)</f>
        <v/>
      </c>
      <c r="C285" s="14">
        <f>IF($A285="","",MIN($C$8,B285*(1+$C$4/12)))</f>
        <v/>
      </c>
      <c r="D285" s="14">
        <f>IF($A285="","",MIN($C$6,B285-F285))</f>
        <v/>
      </c>
      <c r="E285" s="14">
        <f>IF($A285="","",B285*$C$4/12)</f>
        <v/>
      </c>
      <c r="F285" s="14">
        <f>IF($A285="","",C285-E285)</f>
        <v/>
      </c>
      <c r="G285" s="14">
        <f>IF($A285="","",MAX(B285-F285-D285,0))</f>
        <v/>
      </c>
    </row>
    <row r="286">
      <c r="A286" s="13">
        <f>IF(OR($A285="",$G285&lt;=0.005),"",$A285+1)</f>
        <v/>
      </c>
      <c r="B286" s="14">
        <f>IF($A286="","",$G285)</f>
        <v/>
      </c>
      <c r="C286" s="14">
        <f>IF($A286="","",MIN($C$8,B286*(1+$C$4/12)))</f>
        <v/>
      </c>
      <c r="D286" s="14">
        <f>IF($A286="","",MIN($C$6,B286-F286))</f>
        <v/>
      </c>
      <c r="E286" s="14">
        <f>IF($A286="","",B286*$C$4/12)</f>
        <v/>
      </c>
      <c r="F286" s="14">
        <f>IF($A286="","",C286-E286)</f>
        <v/>
      </c>
      <c r="G286" s="14">
        <f>IF($A286="","",MAX(B286-F286-D286,0))</f>
        <v/>
      </c>
    </row>
    <row r="287">
      <c r="A287" s="13">
        <f>IF(OR($A286="",$G286&lt;=0.005),"",$A286+1)</f>
        <v/>
      </c>
      <c r="B287" s="14">
        <f>IF($A287="","",$G286)</f>
        <v/>
      </c>
      <c r="C287" s="14">
        <f>IF($A287="","",MIN($C$8,B287*(1+$C$4/12)))</f>
        <v/>
      </c>
      <c r="D287" s="14">
        <f>IF($A287="","",MIN($C$6,B287-F287))</f>
        <v/>
      </c>
      <c r="E287" s="14">
        <f>IF($A287="","",B287*$C$4/12)</f>
        <v/>
      </c>
      <c r="F287" s="14">
        <f>IF($A287="","",C287-E287)</f>
        <v/>
      </c>
      <c r="G287" s="14">
        <f>IF($A287="","",MAX(B287-F287-D287,0))</f>
        <v/>
      </c>
    </row>
    <row r="288">
      <c r="A288" s="13">
        <f>IF(OR($A287="",$G287&lt;=0.005),"",$A287+1)</f>
        <v/>
      </c>
      <c r="B288" s="14">
        <f>IF($A288="","",$G287)</f>
        <v/>
      </c>
      <c r="C288" s="14">
        <f>IF($A288="","",MIN($C$8,B288*(1+$C$4/12)))</f>
        <v/>
      </c>
      <c r="D288" s="14">
        <f>IF($A288="","",MIN($C$6,B288-F288))</f>
        <v/>
      </c>
      <c r="E288" s="14">
        <f>IF($A288="","",B288*$C$4/12)</f>
        <v/>
      </c>
      <c r="F288" s="14">
        <f>IF($A288="","",C288-E288)</f>
        <v/>
      </c>
      <c r="G288" s="14">
        <f>IF($A288="","",MAX(B288-F288-D288,0))</f>
        <v/>
      </c>
    </row>
    <row r="289">
      <c r="A289" s="13">
        <f>IF(OR($A288="",$G288&lt;=0.005),"",$A288+1)</f>
        <v/>
      </c>
      <c r="B289" s="14">
        <f>IF($A289="","",$G288)</f>
        <v/>
      </c>
      <c r="C289" s="14">
        <f>IF($A289="","",MIN($C$8,B289*(1+$C$4/12)))</f>
        <v/>
      </c>
      <c r="D289" s="14">
        <f>IF($A289="","",MIN($C$6,B289-F289))</f>
        <v/>
      </c>
      <c r="E289" s="14">
        <f>IF($A289="","",B289*$C$4/12)</f>
        <v/>
      </c>
      <c r="F289" s="14">
        <f>IF($A289="","",C289-E289)</f>
        <v/>
      </c>
      <c r="G289" s="14">
        <f>IF($A289="","",MAX(B289-F289-D289,0))</f>
        <v/>
      </c>
    </row>
    <row r="290">
      <c r="A290" s="13">
        <f>IF(OR($A289="",$G289&lt;=0.005),"",$A289+1)</f>
        <v/>
      </c>
      <c r="B290" s="14">
        <f>IF($A290="","",$G289)</f>
        <v/>
      </c>
      <c r="C290" s="14">
        <f>IF($A290="","",MIN($C$8,B290*(1+$C$4/12)))</f>
        <v/>
      </c>
      <c r="D290" s="14">
        <f>IF($A290="","",MIN($C$6,B290-F290))</f>
        <v/>
      </c>
      <c r="E290" s="14">
        <f>IF($A290="","",B290*$C$4/12)</f>
        <v/>
      </c>
      <c r="F290" s="14">
        <f>IF($A290="","",C290-E290)</f>
        <v/>
      </c>
      <c r="G290" s="14">
        <f>IF($A290="","",MAX(B290-F290-D290,0))</f>
        <v/>
      </c>
    </row>
    <row r="291">
      <c r="A291" s="13">
        <f>IF(OR($A290="",$G290&lt;=0.005),"",$A290+1)</f>
        <v/>
      </c>
      <c r="B291" s="14">
        <f>IF($A291="","",$G290)</f>
        <v/>
      </c>
      <c r="C291" s="14">
        <f>IF($A291="","",MIN($C$8,B291*(1+$C$4/12)))</f>
        <v/>
      </c>
      <c r="D291" s="14">
        <f>IF($A291="","",MIN($C$6,B291-F291))</f>
        <v/>
      </c>
      <c r="E291" s="14">
        <f>IF($A291="","",B291*$C$4/12)</f>
        <v/>
      </c>
      <c r="F291" s="14">
        <f>IF($A291="","",C291-E291)</f>
        <v/>
      </c>
      <c r="G291" s="14">
        <f>IF($A291="","",MAX(B291-F291-D291,0))</f>
        <v/>
      </c>
    </row>
    <row r="292">
      <c r="A292" s="13">
        <f>IF(OR($A291="",$G291&lt;=0.005),"",$A291+1)</f>
        <v/>
      </c>
      <c r="B292" s="14">
        <f>IF($A292="","",$G291)</f>
        <v/>
      </c>
      <c r="C292" s="14">
        <f>IF($A292="","",MIN($C$8,B292*(1+$C$4/12)))</f>
        <v/>
      </c>
      <c r="D292" s="14">
        <f>IF($A292="","",MIN($C$6,B292-F292))</f>
        <v/>
      </c>
      <c r="E292" s="14">
        <f>IF($A292="","",B292*$C$4/12)</f>
        <v/>
      </c>
      <c r="F292" s="14">
        <f>IF($A292="","",C292-E292)</f>
        <v/>
      </c>
      <c r="G292" s="14">
        <f>IF($A292="","",MAX(B292-F292-D292,0))</f>
        <v/>
      </c>
    </row>
    <row r="293">
      <c r="A293" s="13">
        <f>IF(OR($A292="",$G292&lt;=0.005),"",$A292+1)</f>
        <v/>
      </c>
      <c r="B293" s="14">
        <f>IF($A293="","",$G292)</f>
        <v/>
      </c>
      <c r="C293" s="14">
        <f>IF($A293="","",MIN($C$8,B293*(1+$C$4/12)))</f>
        <v/>
      </c>
      <c r="D293" s="14">
        <f>IF($A293="","",MIN($C$6,B293-F293))</f>
        <v/>
      </c>
      <c r="E293" s="14">
        <f>IF($A293="","",B293*$C$4/12)</f>
        <v/>
      </c>
      <c r="F293" s="14">
        <f>IF($A293="","",C293-E293)</f>
        <v/>
      </c>
      <c r="G293" s="14">
        <f>IF($A293="","",MAX(B293-F293-D293,0))</f>
        <v/>
      </c>
    </row>
    <row r="294">
      <c r="A294" s="13">
        <f>IF(OR($A293="",$G293&lt;=0.005),"",$A293+1)</f>
        <v/>
      </c>
      <c r="B294" s="14">
        <f>IF($A294="","",$G293)</f>
        <v/>
      </c>
      <c r="C294" s="14">
        <f>IF($A294="","",MIN($C$8,B294*(1+$C$4/12)))</f>
        <v/>
      </c>
      <c r="D294" s="14">
        <f>IF($A294="","",MIN($C$6,B294-F294))</f>
        <v/>
      </c>
      <c r="E294" s="14">
        <f>IF($A294="","",B294*$C$4/12)</f>
        <v/>
      </c>
      <c r="F294" s="14">
        <f>IF($A294="","",C294-E294)</f>
        <v/>
      </c>
      <c r="G294" s="14">
        <f>IF($A294="","",MAX(B294-F294-D294,0))</f>
        <v/>
      </c>
    </row>
    <row r="295">
      <c r="A295" s="13">
        <f>IF(OR($A294="",$G294&lt;=0.005),"",$A294+1)</f>
        <v/>
      </c>
      <c r="B295" s="14">
        <f>IF($A295="","",$G294)</f>
        <v/>
      </c>
      <c r="C295" s="14">
        <f>IF($A295="","",MIN($C$8,B295*(1+$C$4/12)))</f>
        <v/>
      </c>
      <c r="D295" s="14">
        <f>IF($A295="","",MIN($C$6,B295-F295))</f>
        <v/>
      </c>
      <c r="E295" s="14">
        <f>IF($A295="","",B295*$C$4/12)</f>
        <v/>
      </c>
      <c r="F295" s="14">
        <f>IF($A295="","",C295-E295)</f>
        <v/>
      </c>
      <c r="G295" s="14">
        <f>IF($A295="","",MAX(B295-F295-D295,0))</f>
        <v/>
      </c>
    </row>
    <row r="296">
      <c r="A296" s="13">
        <f>IF(OR($A295="",$G295&lt;=0.005),"",$A295+1)</f>
        <v/>
      </c>
      <c r="B296" s="14">
        <f>IF($A296="","",$G295)</f>
        <v/>
      </c>
      <c r="C296" s="14">
        <f>IF($A296="","",MIN($C$8,B296*(1+$C$4/12)))</f>
        <v/>
      </c>
      <c r="D296" s="14">
        <f>IF($A296="","",MIN($C$6,B296-F296))</f>
        <v/>
      </c>
      <c r="E296" s="14">
        <f>IF($A296="","",B296*$C$4/12)</f>
        <v/>
      </c>
      <c r="F296" s="14">
        <f>IF($A296="","",C296-E296)</f>
        <v/>
      </c>
      <c r="G296" s="14">
        <f>IF($A296="","",MAX(B296-F296-D296,0))</f>
        <v/>
      </c>
    </row>
    <row r="297">
      <c r="A297" s="13">
        <f>IF(OR($A296="",$G296&lt;=0.005),"",$A296+1)</f>
        <v/>
      </c>
      <c r="B297" s="14">
        <f>IF($A297="","",$G296)</f>
        <v/>
      </c>
      <c r="C297" s="14">
        <f>IF($A297="","",MIN($C$8,B297*(1+$C$4/12)))</f>
        <v/>
      </c>
      <c r="D297" s="14">
        <f>IF($A297="","",MIN($C$6,B297-F297))</f>
        <v/>
      </c>
      <c r="E297" s="14">
        <f>IF($A297="","",B297*$C$4/12)</f>
        <v/>
      </c>
      <c r="F297" s="14">
        <f>IF($A297="","",C297-E297)</f>
        <v/>
      </c>
      <c r="G297" s="14">
        <f>IF($A297="","",MAX(B297-F297-D297,0))</f>
        <v/>
      </c>
    </row>
    <row r="298">
      <c r="A298" s="13">
        <f>IF(OR($A297="",$G297&lt;=0.005),"",$A297+1)</f>
        <v/>
      </c>
      <c r="B298" s="14">
        <f>IF($A298="","",$G297)</f>
        <v/>
      </c>
      <c r="C298" s="14">
        <f>IF($A298="","",MIN($C$8,B298*(1+$C$4/12)))</f>
        <v/>
      </c>
      <c r="D298" s="14">
        <f>IF($A298="","",MIN($C$6,B298-F298))</f>
        <v/>
      </c>
      <c r="E298" s="14">
        <f>IF($A298="","",B298*$C$4/12)</f>
        <v/>
      </c>
      <c r="F298" s="14">
        <f>IF($A298="","",C298-E298)</f>
        <v/>
      </c>
      <c r="G298" s="14">
        <f>IF($A298="","",MAX(B298-F298-D298,0))</f>
        <v/>
      </c>
    </row>
    <row r="299">
      <c r="A299" s="13">
        <f>IF(OR($A298="",$G298&lt;=0.005),"",$A298+1)</f>
        <v/>
      </c>
      <c r="B299" s="14">
        <f>IF($A299="","",$G298)</f>
        <v/>
      </c>
      <c r="C299" s="14">
        <f>IF($A299="","",MIN($C$8,B299*(1+$C$4/12)))</f>
        <v/>
      </c>
      <c r="D299" s="14">
        <f>IF($A299="","",MIN($C$6,B299-F299))</f>
        <v/>
      </c>
      <c r="E299" s="14">
        <f>IF($A299="","",B299*$C$4/12)</f>
        <v/>
      </c>
      <c r="F299" s="14">
        <f>IF($A299="","",C299-E299)</f>
        <v/>
      </c>
      <c r="G299" s="14">
        <f>IF($A299="","",MAX(B299-F299-D299,0))</f>
        <v/>
      </c>
    </row>
    <row r="300">
      <c r="A300" s="13">
        <f>IF(OR($A299="",$G299&lt;=0.005),"",$A299+1)</f>
        <v/>
      </c>
      <c r="B300" s="14">
        <f>IF($A300="","",$G299)</f>
        <v/>
      </c>
      <c r="C300" s="14">
        <f>IF($A300="","",MIN($C$8,B300*(1+$C$4/12)))</f>
        <v/>
      </c>
      <c r="D300" s="14">
        <f>IF($A300="","",MIN($C$6,B300-F300))</f>
        <v/>
      </c>
      <c r="E300" s="14">
        <f>IF($A300="","",B300*$C$4/12)</f>
        <v/>
      </c>
      <c r="F300" s="14">
        <f>IF($A300="","",C300-E300)</f>
        <v/>
      </c>
      <c r="G300" s="14">
        <f>IF($A300="","",MAX(B300-F300-D300,0))</f>
        <v/>
      </c>
    </row>
    <row r="301">
      <c r="A301" s="13">
        <f>IF(OR($A300="",$G300&lt;=0.005),"",$A300+1)</f>
        <v/>
      </c>
      <c r="B301" s="14">
        <f>IF($A301="","",$G300)</f>
        <v/>
      </c>
      <c r="C301" s="14">
        <f>IF($A301="","",MIN($C$8,B301*(1+$C$4/12)))</f>
        <v/>
      </c>
      <c r="D301" s="14">
        <f>IF($A301="","",MIN($C$6,B301-F301))</f>
        <v/>
      </c>
      <c r="E301" s="14">
        <f>IF($A301="","",B301*$C$4/12)</f>
        <v/>
      </c>
      <c r="F301" s="14">
        <f>IF($A301="","",C301-E301)</f>
        <v/>
      </c>
      <c r="G301" s="14">
        <f>IF($A301="","",MAX(B301-F301-D301,0))</f>
        <v/>
      </c>
    </row>
    <row r="302">
      <c r="A302" s="13">
        <f>IF(OR($A301="",$G301&lt;=0.005),"",$A301+1)</f>
        <v/>
      </c>
      <c r="B302" s="14">
        <f>IF($A302="","",$G301)</f>
        <v/>
      </c>
      <c r="C302" s="14">
        <f>IF($A302="","",MIN($C$8,B302*(1+$C$4/12)))</f>
        <v/>
      </c>
      <c r="D302" s="14">
        <f>IF($A302="","",MIN($C$6,B302-F302))</f>
        <v/>
      </c>
      <c r="E302" s="14">
        <f>IF($A302="","",B302*$C$4/12)</f>
        <v/>
      </c>
      <c r="F302" s="14">
        <f>IF($A302="","",C302-E302)</f>
        <v/>
      </c>
      <c r="G302" s="14">
        <f>IF($A302="","",MAX(B302-F302-D302,0))</f>
        <v/>
      </c>
    </row>
    <row r="303">
      <c r="A303" s="13">
        <f>IF(OR($A302="",$G302&lt;=0.005),"",$A302+1)</f>
        <v/>
      </c>
      <c r="B303" s="14">
        <f>IF($A303="","",$G302)</f>
        <v/>
      </c>
      <c r="C303" s="14">
        <f>IF($A303="","",MIN($C$8,B303*(1+$C$4/12)))</f>
        <v/>
      </c>
      <c r="D303" s="14">
        <f>IF($A303="","",MIN($C$6,B303-F303))</f>
        <v/>
      </c>
      <c r="E303" s="14">
        <f>IF($A303="","",B303*$C$4/12)</f>
        <v/>
      </c>
      <c r="F303" s="14">
        <f>IF($A303="","",C303-E303)</f>
        <v/>
      </c>
      <c r="G303" s="14">
        <f>IF($A303="","",MAX(B303-F303-D303,0))</f>
        <v/>
      </c>
    </row>
    <row r="304">
      <c r="A304" s="13">
        <f>IF(OR($A303="",$G303&lt;=0.005),"",$A303+1)</f>
        <v/>
      </c>
      <c r="B304" s="14">
        <f>IF($A304="","",$G303)</f>
        <v/>
      </c>
      <c r="C304" s="14">
        <f>IF($A304="","",MIN($C$8,B304*(1+$C$4/12)))</f>
        <v/>
      </c>
      <c r="D304" s="14">
        <f>IF($A304="","",MIN($C$6,B304-F304))</f>
        <v/>
      </c>
      <c r="E304" s="14">
        <f>IF($A304="","",B304*$C$4/12)</f>
        <v/>
      </c>
      <c r="F304" s="14">
        <f>IF($A304="","",C304-E304)</f>
        <v/>
      </c>
      <c r="G304" s="14">
        <f>IF($A304="","",MAX(B304-F304-D304,0))</f>
        <v/>
      </c>
    </row>
    <row r="305">
      <c r="A305" s="13">
        <f>IF(OR($A304="",$G304&lt;=0.005),"",$A304+1)</f>
        <v/>
      </c>
      <c r="B305" s="14">
        <f>IF($A305="","",$G304)</f>
        <v/>
      </c>
      <c r="C305" s="14">
        <f>IF($A305="","",MIN($C$8,B305*(1+$C$4/12)))</f>
        <v/>
      </c>
      <c r="D305" s="14">
        <f>IF($A305="","",MIN($C$6,B305-F305))</f>
        <v/>
      </c>
      <c r="E305" s="14">
        <f>IF($A305="","",B305*$C$4/12)</f>
        <v/>
      </c>
      <c r="F305" s="14">
        <f>IF($A305="","",C305-E305)</f>
        <v/>
      </c>
      <c r="G305" s="14">
        <f>IF($A305="","",MAX(B305-F305-D305,0))</f>
        <v/>
      </c>
    </row>
    <row r="306">
      <c r="A306" s="13">
        <f>IF(OR($A305="",$G305&lt;=0.005),"",$A305+1)</f>
        <v/>
      </c>
      <c r="B306" s="14">
        <f>IF($A306="","",$G305)</f>
        <v/>
      </c>
      <c r="C306" s="14">
        <f>IF($A306="","",MIN($C$8,B306*(1+$C$4/12)))</f>
        <v/>
      </c>
      <c r="D306" s="14">
        <f>IF($A306="","",MIN($C$6,B306-F306))</f>
        <v/>
      </c>
      <c r="E306" s="14">
        <f>IF($A306="","",B306*$C$4/12)</f>
        <v/>
      </c>
      <c r="F306" s="14">
        <f>IF($A306="","",C306-E306)</f>
        <v/>
      </c>
      <c r="G306" s="14">
        <f>IF($A306="","",MAX(B306-F306-D306,0))</f>
        <v/>
      </c>
    </row>
    <row r="307">
      <c r="A307" s="13">
        <f>IF(OR($A306="",$G306&lt;=0.005),"",$A306+1)</f>
        <v/>
      </c>
      <c r="B307" s="14">
        <f>IF($A307="","",$G306)</f>
        <v/>
      </c>
      <c r="C307" s="14">
        <f>IF($A307="","",MIN($C$8,B307*(1+$C$4/12)))</f>
        <v/>
      </c>
      <c r="D307" s="14">
        <f>IF($A307="","",MIN($C$6,B307-F307))</f>
        <v/>
      </c>
      <c r="E307" s="14">
        <f>IF($A307="","",B307*$C$4/12)</f>
        <v/>
      </c>
      <c r="F307" s="14">
        <f>IF($A307="","",C307-E307)</f>
        <v/>
      </c>
      <c r="G307" s="14">
        <f>IF($A307="","",MAX(B307-F307-D307,0))</f>
        <v/>
      </c>
    </row>
    <row r="308">
      <c r="A308" s="13">
        <f>IF(OR($A307="",$G307&lt;=0.005),"",$A307+1)</f>
        <v/>
      </c>
      <c r="B308" s="14">
        <f>IF($A308="","",$G307)</f>
        <v/>
      </c>
      <c r="C308" s="14">
        <f>IF($A308="","",MIN($C$8,B308*(1+$C$4/12)))</f>
        <v/>
      </c>
      <c r="D308" s="14">
        <f>IF($A308="","",MIN($C$6,B308-F308))</f>
        <v/>
      </c>
      <c r="E308" s="14">
        <f>IF($A308="","",B308*$C$4/12)</f>
        <v/>
      </c>
      <c r="F308" s="14">
        <f>IF($A308="","",C308-E308)</f>
        <v/>
      </c>
      <c r="G308" s="14">
        <f>IF($A308="","",MAX(B308-F308-D308,0))</f>
        <v/>
      </c>
    </row>
    <row r="309">
      <c r="A309" s="13">
        <f>IF(OR($A308="",$G308&lt;=0.005),"",$A308+1)</f>
        <v/>
      </c>
      <c r="B309" s="14">
        <f>IF($A309="","",$G308)</f>
        <v/>
      </c>
      <c r="C309" s="14">
        <f>IF($A309="","",MIN($C$8,B309*(1+$C$4/12)))</f>
        <v/>
      </c>
      <c r="D309" s="14">
        <f>IF($A309="","",MIN($C$6,B309-F309))</f>
        <v/>
      </c>
      <c r="E309" s="14">
        <f>IF($A309="","",B309*$C$4/12)</f>
        <v/>
      </c>
      <c r="F309" s="14">
        <f>IF($A309="","",C309-E309)</f>
        <v/>
      </c>
      <c r="G309" s="14">
        <f>IF($A309="","",MAX(B309-F309-D309,0))</f>
        <v/>
      </c>
    </row>
    <row r="310">
      <c r="A310" s="13">
        <f>IF(OR($A309="",$G309&lt;=0.005),"",$A309+1)</f>
        <v/>
      </c>
      <c r="B310" s="14">
        <f>IF($A310="","",$G309)</f>
        <v/>
      </c>
      <c r="C310" s="14">
        <f>IF($A310="","",MIN($C$8,B310*(1+$C$4/12)))</f>
        <v/>
      </c>
      <c r="D310" s="14">
        <f>IF($A310="","",MIN($C$6,B310-F310))</f>
        <v/>
      </c>
      <c r="E310" s="14">
        <f>IF($A310="","",B310*$C$4/12)</f>
        <v/>
      </c>
      <c r="F310" s="14">
        <f>IF($A310="","",C310-E310)</f>
        <v/>
      </c>
      <c r="G310" s="14">
        <f>IF($A310="","",MAX(B310-F310-D310,0))</f>
        <v/>
      </c>
    </row>
    <row r="311">
      <c r="A311" s="13">
        <f>IF(OR($A310="",$G310&lt;=0.005),"",$A310+1)</f>
        <v/>
      </c>
      <c r="B311" s="14">
        <f>IF($A311="","",$G310)</f>
        <v/>
      </c>
      <c r="C311" s="14">
        <f>IF($A311="","",MIN($C$8,B311*(1+$C$4/12)))</f>
        <v/>
      </c>
      <c r="D311" s="14">
        <f>IF($A311="","",MIN($C$6,B311-F311))</f>
        <v/>
      </c>
      <c r="E311" s="14">
        <f>IF($A311="","",B311*$C$4/12)</f>
        <v/>
      </c>
      <c r="F311" s="14">
        <f>IF($A311="","",C311-E311)</f>
        <v/>
      </c>
      <c r="G311" s="14">
        <f>IF($A311="","",MAX(B311-F311-D311,0))</f>
        <v/>
      </c>
    </row>
    <row r="312">
      <c r="A312" s="13">
        <f>IF(OR($A311="",$G311&lt;=0.005),"",$A311+1)</f>
        <v/>
      </c>
      <c r="B312" s="14">
        <f>IF($A312="","",$G311)</f>
        <v/>
      </c>
      <c r="C312" s="14">
        <f>IF($A312="","",MIN($C$8,B312*(1+$C$4/12)))</f>
        <v/>
      </c>
      <c r="D312" s="14">
        <f>IF($A312="","",MIN($C$6,B312-F312))</f>
        <v/>
      </c>
      <c r="E312" s="14">
        <f>IF($A312="","",B312*$C$4/12)</f>
        <v/>
      </c>
      <c r="F312" s="14">
        <f>IF($A312="","",C312-E312)</f>
        <v/>
      </c>
      <c r="G312" s="14">
        <f>IF($A312="","",MAX(B312-F312-D312,0))</f>
        <v/>
      </c>
    </row>
    <row r="313">
      <c r="A313" s="13">
        <f>IF(OR($A312="",$G312&lt;=0.005),"",$A312+1)</f>
        <v/>
      </c>
      <c r="B313" s="14">
        <f>IF($A313="","",$G312)</f>
        <v/>
      </c>
      <c r="C313" s="14">
        <f>IF($A313="","",MIN($C$8,B313*(1+$C$4/12)))</f>
        <v/>
      </c>
      <c r="D313" s="14">
        <f>IF($A313="","",MIN($C$6,B313-F313))</f>
        <v/>
      </c>
      <c r="E313" s="14">
        <f>IF($A313="","",B313*$C$4/12)</f>
        <v/>
      </c>
      <c r="F313" s="14">
        <f>IF($A313="","",C313-E313)</f>
        <v/>
      </c>
      <c r="G313" s="14">
        <f>IF($A313="","",MAX(B313-F313-D313,0))</f>
        <v/>
      </c>
    </row>
    <row r="314">
      <c r="A314" s="13">
        <f>IF(OR($A313="",$G313&lt;=0.005),"",$A313+1)</f>
        <v/>
      </c>
      <c r="B314" s="14">
        <f>IF($A314="","",$G313)</f>
        <v/>
      </c>
      <c r="C314" s="14">
        <f>IF($A314="","",MIN($C$8,B314*(1+$C$4/12)))</f>
        <v/>
      </c>
      <c r="D314" s="14">
        <f>IF($A314="","",MIN($C$6,B314-F314))</f>
        <v/>
      </c>
      <c r="E314" s="14">
        <f>IF($A314="","",B314*$C$4/12)</f>
        <v/>
      </c>
      <c r="F314" s="14">
        <f>IF($A314="","",C314-E314)</f>
        <v/>
      </c>
      <c r="G314" s="14">
        <f>IF($A314="","",MAX(B314-F314-D314,0))</f>
        <v/>
      </c>
    </row>
    <row r="315">
      <c r="A315" s="13">
        <f>IF(OR($A314="",$G314&lt;=0.005),"",$A314+1)</f>
        <v/>
      </c>
      <c r="B315" s="14">
        <f>IF($A315="","",$G314)</f>
        <v/>
      </c>
      <c r="C315" s="14">
        <f>IF($A315="","",MIN($C$8,B315*(1+$C$4/12)))</f>
        <v/>
      </c>
      <c r="D315" s="14">
        <f>IF($A315="","",MIN($C$6,B315-F315))</f>
        <v/>
      </c>
      <c r="E315" s="14">
        <f>IF($A315="","",B315*$C$4/12)</f>
        <v/>
      </c>
      <c r="F315" s="14">
        <f>IF($A315="","",C315-E315)</f>
        <v/>
      </c>
      <c r="G315" s="14">
        <f>IF($A315="","",MAX(B315-F315-D315,0))</f>
        <v/>
      </c>
    </row>
    <row r="316">
      <c r="A316" s="13">
        <f>IF(OR($A315="",$G315&lt;=0.005),"",$A315+1)</f>
        <v/>
      </c>
      <c r="B316" s="14">
        <f>IF($A316="","",$G315)</f>
        <v/>
      </c>
      <c r="C316" s="14">
        <f>IF($A316="","",MIN($C$8,B316*(1+$C$4/12)))</f>
        <v/>
      </c>
      <c r="D316" s="14">
        <f>IF($A316="","",MIN($C$6,B316-F316))</f>
        <v/>
      </c>
      <c r="E316" s="14">
        <f>IF($A316="","",B316*$C$4/12)</f>
        <v/>
      </c>
      <c r="F316" s="14">
        <f>IF($A316="","",C316-E316)</f>
        <v/>
      </c>
      <c r="G316" s="14">
        <f>IF($A316="","",MAX(B316-F316-D316,0))</f>
        <v/>
      </c>
    </row>
    <row r="317">
      <c r="A317" s="13">
        <f>IF(OR($A316="",$G316&lt;=0.005),"",$A316+1)</f>
        <v/>
      </c>
      <c r="B317" s="14">
        <f>IF($A317="","",$G316)</f>
        <v/>
      </c>
      <c r="C317" s="14">
        <f>IF($A317="","",MIN($C$8,B317*(1+$C$4/12)))</f>
        <v/>
      </c>
      <c r="D317" s="14">
        <f>IF($A317="","",MIN($C$6,B317-F317))</f>
        <v/>
      </c>
      <c r="E317" s="14">
        <f>IF($A317="","",B317*$C$4/12)</f>
        <v/>
      </c>
      <c r="F317" s="14">
        <f>IF($A317="","",C317-E317)</f>
        <v/>
      </c>
      <c r="G317" s="14">
        <f>IF($A317="","",MAX(B317-F317-D317,0))</f>
        <v/>
      </c>
    </row>
    <row r="318">
      <c r="A318" s="13">
        <f>IF(OR($A317="",$G317&lt;=0.005),"",$A317+1)</f>
        <v/>
      </c>
      <c r="B318" s="14">
        <f>IF($A318="","",$G317)</f>
        <v/>
      </c>
      <c r="C318" s="14">
        <f>IF($A318="","",MIN($C$8,B318*(1+$C$4/12)))</f>
        <v/>
      </c>
      <c r="D318" s="14">
        <f>IF($A318="","",MIN($C$6,B318-F318))</f>
        <v/>
      </c>
      <c r="E318" s="14">
        <f>IF($A318="","",B318*$C$4/12)</f>
        <v/>
      </c>
      <c r="F318" s="14">
        <f>IF($A318="","",C318-E318)</f>
        <v/>
      </c>
      <c r="G318" s="14">
        <f>IF($A318="","",MAX(B318-F318-D318,0))</f>
        <v/>
      </c>
    </row>
    <row r="319">
      <c r="A319" s="13">
        <f>IF(OR($A318="",$G318&lt;=0.005),"",$A318+1)</f>
        <v/>
      </c>
      <c r="B319" s="14">
        <f>IF($A319="","",$G318)</f>
        <v/>
      </c>
      <c r="C319" s="14">
        <f>IF($A319="","",MIN($C$8,B319*(1+$C$4/12)))</f>
        <v/>
      </c>
      <c r="D319" s="14">
        <f>IF($A319="","",MIN($C$6,B319-F319))</f>
        <v/>
      </c>
      <c r="E319" s="14">
        <f>IF($A319="","",B319*$C$4/12)</f>
        <v/>
      </c>
      <c r="F319" s="14">
        <f>IF($A319="","",C319-E319)</f>
        <v/>
      </c>
      <c r="G319" s="14">
        <f>IF($A319="","",MAX(B319-F319-D319,0))</f>
        <v/>
      </c>
    </row>
    <row r="320">
      <c r="A320" s="13">
        <f>IF(OR($A319="",$G319&lt;=0.005),"",$A319+1)</f>
        <v/>
      </c>
      <c r="B320" s="14">
        <f>IF($A320="","",$G319)</f>
        <v/>
      </c>
      <c r="C320" s="14">
        <f>IF($A320="","",MIN($C$8,B320*(1+$C$4/12)))</f>
        <v/>
      </c>
      <c r="D320" s="14">
        <f>IF($A320="","",MIN($C$6,B320-F320))</f>
        <v/>
      </c>
      <c r="E320" s="14">
        <f>IF($A320="","",B320*$C$4/12)</f>
        <v/>
      </c>
      <c r="F320" s="14">
        <f>IF($A320="","",C320-E320)</f>
        <v/>
      </c>
      <c r="G320" s="14">
        <f>IF($A320="","",MAX(B320-F320-D320,0))</f>
        <v/>
      </c>
    </row>
    <row r="321">
      <c r="A321" s="13">
        <f>IF(OR($A320="",$G320&lt;=0.005),"",$A320+1)</f>
        <v/>
      </c>
      <c r="B321" s="14">
        <f>IF($A321="","",$G320)</f>
        <v/>
      </c>
      <c r="C321" s="14">
        <f>IF($A321="","",MIN($C$8,B321*(1+$C$4/12)))</f>
        <v/>
      </c>
      <c r="D321" s="14">
        <f>IF($A321="","",MIN($C$6,B321-F321))</f>
        <v/>
      </c>
      <c r="E321" s="14">
        <f>IF($A321="","",B321*$C$4/12)</f>
        <v/>
      </c>
      <c r="F321" s="14">
        <f>IF($A321="","",C321-E321)</f>
        <v/>
      </c>
      <c r="G321" s="14">
        <f>IF($A321="","",MAX(B321-F321-D321,0))</f>
        <v/>
      </c>
    </row>
    <row r="322">
      <c r="A322" s="13">
        <f>IF(OR($A321="",$G321&lt;=0.005),"",$A321+1)</f>
        <v/>
      </c>
      <c r="B322" s="14">
        <f>IF($A322="","",$G321)</f>
        <v/>
      </c>
      <c r="C322" s="14">
        <f>IF($A322="","",MIN($C$8,B322*(1+$C$4/12)))</f>
        <v/>
      </c>
      <c r="D322" s="14">
        <f>IF($A322="","",MIN($C$6,B322-F322))</f>
        <v/>
      </c>
      <c r="E322" s="14">
        <f>IF($A322="","",B322*$C$4/12)</f>
        <v/>
      </c>
      <c r="F322" s="14">
        <f>IF($A322="","",C322-E322)</f>
        <v/>
      </c>
      <c r="G322" s="14">
        <f>IF($A322="","",MAX(B322-F322-D322,0))</f>
        <v/>
      </c>
    </row>
    <row r="323">
      <c r="A323" s="13">
        <f>IF(OR($A322="",$G322&lt;=0.005),"",$A322+1)</f>
        <v/>
      </c>
      <c r="B323" s="14">
        <f>IF($A323="","",$G322)</f>
        <v/>
      </c>
      <c r="C323" s="14">
        <f>IF($A323="","",MIN($C$8,B323*(1+$C$4/12)))</f>
        <v/>
      </c>
      <c r="D323" s="14">
        <f>IF($A323="","",MIN($C$6,B323-F323))</f>
        <v/>
      </c>
      <c r="E323" s="14">
        <f>IF($A323="","",B323*$C$4/12)</f>
        <v/>
      </c>
      <c r="F323" s="14">
        <f>IF($A323="","",C323-E323)</f>
        <v/>
      </c>
      <c r="G323" s="14">
        <f>IF($A323="","",MAX(B323-F323-D323,0))</f>
        <v/>
      </c>
    </row>
    <row r="324">
      <c r="A324" s="13">
        <f>IF(OR($A323="",$G323&lt;=0.005),"",$A323+1)</f>
        <v/>
      </c>
      <c r="B324" s="14">
        <f>IF($A324="","",$G323)</f>
        <v/>
      </c>
      <c r="C324" s="14">
        <f>IF($A324="","",MIN($C$8,B324*(1+$C$4/12)))</f>
        <v/>
      </c>
      <c r="D324" s="14">
        <f>IF($A324="","",MIN($C$6,B324-F324))</f>
        <v/>
      </c>
      <c r="E324" s="14">
        <f>IF($A324="","",B324*$C$4/12)</f>
        <v/>
      </c>
      <c r="F324" s="14">
        <f>IF($A324="","",C324-E324)</f>
        <v/>
      </c>
      <c r="G324" s="14">
        <f>IF($A324="","",MAX(B324-F324-D324,0))</f>
        <v/>
      </c>
    </row>
    <row r="325">
      <c r="A325" s="13">
        <f>IF(OR($A324="",$G324&lt;=0.005),"",$A324+1)</f>
        <v/>
      </c>
      <c r="B325" s="14">
        <f>IF($A325="","",$G324)</f>
        <v/>
      </c>
      <c r="C325" s="14">
        <f>IF($A325="","",MIN($C$8,B325*(1+$C$4/12)))</f>
        <v/>
      </c>
      <c r="D325" s="14">
        <f>IF($A325="","",MIN($C$6,B325-F325))</f>
        <v/>
      </c>
      <c r="E325" s="14">
        <f>IF($A325="","",B325*$C$4/12)</f>
        <v/>
      </c>
      <c r="F325" s="14">
        <f>IF($A325="","",C325-E325)</f>
        <v/>
      </c>
      <c r="G325" s="14">
        <f>IF($A325="","",MAX(B325-F325-D325,0))</f>
        <v/>
      </c>
    </row>
    <row r="326">
      <c r="A326" s="13">
        <f>IF(OR($A325="",$G325&lt;=0.005),"",$A325+1)</f>
        <v/>
      </c>
      <c r="B326" s="14">
        <f>IF($A326="","",$G325)</f>
        <v/>
      </c>
      <c r="C326" s="14">
        <f>IF($A326="","",MIN($C$8,B326*(1+$C$4/12)))</f>
        <v/>
      </c>
      <c r="D326" s="14">
        <f>IF($A326="","",MIN($C$6,B326-F326))</f>
        <v/>
      </c>
      <c r="E326" s="14">
        <f>IF($A326="","",B326*$C$4/12)</f>
        <v/>
      </c>
      <c r="F326" s="14">
        <f>IF($A326="","",C326-E326)</f>
        <v/>
      </c>
      <c r="G326" s="14">
        <f>IF($A326="","",MAX(B326-F326-D326,0))</f>
        <v/>
      </c>
    </row>
    <row r="327">
      <c r="A327" s="13">
        <f>IF(OR($A326="",$G326&lt;=0.005),"",$A326+1)</f>
        <v/>
      </c>
      <c r="B327" s="14">
        <f>IF($A327="","",$G326)</f>
        <v/>
      </c>
      <c r="C327" s="14">
        <f>IF($A327="","",MIN($C$8,B327*(1+$C$4/12)))</f>
        <v/>
      </c>
      <c r="D327" s="14">
        <f>IF($A327="","",MIN($C$6,B327-F327))</f>
        <v/>
      </c>
      <c r="E327" s="14">
        <f>IF($A327="","",B327*$C$4/12)</f>
        <v/>
      </c>
      <c r="F327" s="14">
        <f>IF($A327="","",C327-E327)</f>
        <v/>
      </c>
      <c r="G327" s="14">
        <f>IF($A327="","",MAX(B327-F327-D327,0))</f>
        <v/>
      </c>
    </row>
    <row r="328">
      <c r="A328" s="13">
        <f>IF(OR($A327="",$G327&lt;=0.005),"",$A327+1)</f>
        <v/>
      </c>
      <c r="B328" s="14">
        <f>IF($A328="","",$G327)</f>
        <v/>
      </c>
      <c r="C328" s="14">
        <f>IF($A328="","",MIN($C$8,B328*(1+$C$4/12)))</f>
        <v/>
      </c>
      <c r="D328" s="14">
        <f>IF($A328="","",MIN($C$6,B328-F328))</f>
        <v/>
      </c>
      <c r="E328" s="14">
        <f>IF($A328="","",B328*$C$4/12)</f>
        <v/>
      </c>
      <c r="F328" s="14">
        <f>IF($A328="","",C328-E328)</f>
        <v/>
      </c>
      <c r="G328" s="14">
        <f>IF($A328="","",MAX(B328-F328-D328,0))</f>
        <v/>
      </c>
    </row>
    <row r="329">
      <c r="A329" s="13">
        <f>IF(OR($A328="",$G328&lt;=0.005),"",$A328+1)</f>
        <v/>
      </c>
      <c r="B329" s="14">
        <f>IF($A329="","",$G328)</f>
        <v/>
      </c>
      <c r="C329" s="14">
        <f>IF($A329="","",MIN($C$8,B329*(1+$C$4/12)))</f>
        <v/>
      </c>
      <c r="D329" s="14">
        <f>IF($A329="","",MIN($C$6,B329-F329))</f>
        <v/>
      </c>
      <c r="E329" s="14">
        <f>IF($A329="","",B329*$C$4/12)</f>
        <v/>
      </c>
      <c r="F329" s="14">
        <f>IF($A329="","",C329-E329)</f>
        <v/>
      </c>
      <c r="G329" s="14">
        <f>IF($A329="","",MAX(B329-F329-D329,0))</f>
        <v/>
      </c>
    </row>
    <row r="330">
      <c r="A330" s="13">
        <f>IF(OR($A329="",$G329&lt;=0.005),"",$A329+1)</f>
        <v/>
      </c>
      <c r="B330" s="14">
        <f>IF($A330="","",$G329)</f>
        <v/>
      </c>
      <c r="C330" s="14">
        <f>IF($A330="","",MIN($C$8,B330*(1+$C$4/12)))</f>
        <v/>
      </c>
      <c r="D330" s="14">
        <f>IF($A330="","",MIN($C$6,B330-F330))</f>
        <v/>
      </c>
      <c r="E330" s="14">
        <f>IF($A330="","",B330*$C$4/12)</f>
        <v/>
      </c>
      <c r="F330" s="14">
        <f>IF($A330="","",C330-E330)</f>
        <v/>
      </c>
      <c r="G330" s="14">
        <f>IF($A330="","",MAX(B330-F330-D330,0))</f>
        <v/>
      </c>
    </row>
    <row r="331">
      <c r="A331" s="13">
        <f>IF(OR($A330="",$G330&lt;=0.005),"",$A330+1)</f>
        <v/>
      </c>
      <c r="B331" s="14">
        <f>IF($A331="","",$G330)</f>
        <v/>
      </c>
      <c r="C331" s="14">
        <f>IF($A331="","",MIN($C$8,B331*(1+$C$4/12)))</f>
        <v/>
      </c>
      <c r="D331" s="14">
        <f>IF($A331="","",MIN($C$6,B331-F331))</f>
        <v/>
      </c>
      <c r="E331" s="14">
        <f>IF($A331="","",B331*$C$4/12)</f>
        <v/>
      </c>
      <c r="F331" s="14">
        <f>IF($A331="","",C331-E331)</f>
        <v/>
      </c>
      <c r="G331" s="14">
        <f>IF($A331="","",MAX(B331-F331-D331,0))</f>
        <v/>
      </c>
    </row>
    <row r="332">
      <c r="A332" s="13">
        <f>IF(OR($A331="",$G331&lt;=0.005),"",$A331+1)</f>
        <v/>
      </c>
      <c r="B332" s="14">
        <f>IF($A332="","",$G331)</f>
        <v/>
      </c>
      <c r="C332" s="14">
        <f>IF($A332="","",MIN($C$8,B332*(1+$C$4/12)))</f>
        <v/>
      </c>
      <c r="D332" s="14">
        <f>IF($A332="","",MIN($C$6,B332-F332))</f>
        <v/>
      </c>
      <c r="E332" s="14">
        <f>IF($A332="","",B332*$C$4/12)</f>
        <v/>
      </c>
      <c r="F332" s="14">
        <f>IF($A332="","",C332-E332)</f>
        <v/>
      </c>
      <c r="G332" s="14">
        <f>IF($A332="","",MAX(B332-F332-D332,0))</f>
        <v/>
      </c>
    </row>
    <row r="333">
      <c r="A333" s="13">
        <f>IF(OR($A332="",$G332&lt;=0.005),"",$A332+1)</f>
        <v/>
      </c>
      <c r="B333" s="14">
        <f>IF($A333="","",$G332)</f>
        <v/>
      </c>
      <c r="C333" s="14">
        <f>IF($A333="","",MIN($C$8,B333*(1+$C$4/12)))</f>
        <v/>
      </c>
      <c r="D333" s="14">
        <f>IF($A333="","",MIN($C$6,B333-F333))</f>
        <v/>
      </c>
      <c r="E333" s="14">
        <f>IF($A333="","",B333*$C$4/12)</f>
        <v/>
      </c>
      <c r="F333" s="14">
        <f>IF($A333="","",C333-E333)</f>
        <v/>
      </c>
      <c r="G333" s="14">
        <f>IF($A333="","",MAX(B333-F333-D333,0))</f>
        <v/>
      </c>
    </row>
    <row r="334">
      <c r="A334" s="13">
        <f>IF(OR($A333="",$G333&lt;=0.005),"",$A333+1)</f>
        <v/>
      </c>
      <c r="B334" s="14">
        <f>IF($A334="","",$G333)</f>
        <v/>
      </c>
      <c r="C334" s="14">
        <f>IF($A334="","",MIN($C$8,B334*(1+$C$4/12)))</f>
        <v/>
      </c>
      <c r="D334" s="14">
        <f>IF($A334="","",MIN($C$6,B334-F334))</f>
        <v/>
      </c>
      <c r="E334" s="14">
        <f>IF($A334="","",B334*$C$4/12)</f>
        <v/>
      </c>
      <c r="F334" s="14">
        <f>IF($A334="","",C334-E334)</f>
        <v/>
      </c>
      <c r="G334" s="14">
        <f>IF($A334="","",MAX(B334-F334-D334,0))</f>
        <v/>
      </c>
    </row>
    <row r="335">
      <c r="A335" s="13">
        <f>IF(OR($A334="",$G334&lt;=0.005),"",$A334+1)</f>
        <v/>
      </c>
      <c r="B335" s="14">
        <f>IF($A335="","",$G334)</f>
        <v/>
      </c>
      <c r="C335" s="14">
        <f>IF($A335="","",MIN($C$8,B335*(1+$C$4/12)))</f>
        <v/>
      </c>
      <c r="D335" s="14">
        <f>IF($A335="","",MIN($C$6,B335-F335))</f>
        <v/>
      </c>
      <c r="E335" s="14">
        <f>IF($A335="","",B335*$C$4/12)</f>
        <v/>
      </c>
      <c r="F335" s="14">
        <f>IF($A335="","",C335-E335)</f>
        <v/>
      </c>
      <c r="G335" s="14">
        <f>IF($A335="","",MAX(B335-F335-D335,0))</f>
        <v/>
      </c>
    </row>
    <row r="336">
      <c r="A336" s="13">
        <f>IF(OR($A335="",$G335&lt;=0.005),"",$A335+1)</f>
        <v/>
      </c>
      <c r="B336" s="14">
        <f>IF($A336="","",$G335)</f>
        <v/>
      </c>
      <c r="C336" s="14">
        <f>IF($A336="","",MIN($C$8,B336*(1+$C$4/12)))</f>
        <v/>
      </c>
      <c r="D336" s="14">
        <f>IF($A336="","",MIN($C$6,B336-F336))</f>
        <v/>
      </c>
      <c r="E336" s="14">
        <f>IF($A336="","",B336*$C$4/12)</f>
        <v/>
      </c>
      <c r="F336" s="14">
        <f>IF($A336="","",C336-E336)</f>
        <v/>
      </c>
      <c r="G336" s="14">
        <f>IF($A336="","",MAX(B336-F336-D336,0))</f>
        <v/>
      </c>
    </row>
    <row r="337">
      <c r="A337" s="13">
        <f>IF(OR($A336="",$G336&lt;=0.005),"",$A336+1)</f>
        <v/>
      </c>
      <c r="B337" s="14">
        <f>IF($A337="","",$G336)</f>
        <v/>
      </c>
      <c r="C337" s="14">
        <f>IF($A337="","",MIN($C$8,B337*(1+$C$4/12)))</f>
        <v/>
      </c>
      <c r="D337" s="14">
        <f>IF($A337="","",MIN($C$6,B337-F337))</f>
        <v/>
      </c>
      <c r="E337" s="14">
        <f>IF($A337="","",B337*$C$4/12)</f>
        <v/>
      </c>
      <c r="F337" s="14">
        <f>IF($A337="","",C337-E337)</f>
        <v/>
      </c>
      <c r="G337" s="14">
        <f>IF($A337="","",MAX(B337-F337-D337,0))</f>
        <v/>
      </c>
    </row>
    <row r="338">
      <c r="A338" s="13">
        <f>IF(OR($A337="",$G337&lt;=0.005),"",$A337+1)</f>
        <v/>
      </c>
      <c r="B338" s="14">
        <f>IF($A338="","",$G337)</f>
        <v/>
      </c>
      <c r="C338" s="14">
        <f>IF($A338="","",MIN($C$8,B338*(1+$C$4/12)))</f>
        <v/>
      </c>
      <c r="D338" s="14">
        <f>IF($A338="","",MIN($C$6,B338-F338))</f>
        <v/>
      </c>
      <c r="E338" s="14">
        <f>IF($A338="","",B338*$C$4/12)</f>
        <v/>
      </c>
      <c r="F338" s="14">
        <f>IF($A338="","",C338-E338)</f>
        <v/>
      </c>
      <c r="G338" s="14">
        <f>IF($A338="","",MAX(B338-F338-D338,0))</f>
        <v/>
      </c>
    </row>
    <row r="339">
      <c r="A339" s="13">
        <f>IF(OR($A338="",$G338&lt;=0.005),"",$A338+1)</f>
        <v/>
      </c>
      <c r="B339" s="14">
        <f>IF($A339="","",$G338)</f>
        <v/>
      </c>
      <c r="C339" s="14">
        <f>IF($A339="","",MIN($C$8,B339*(1+$C$4/12)))</f>
        <v/>
      </c>
      <c r="D339" s="14">
        <f>IF($A339="","",MIN($C$6,B339-F339))</f>
        <v/>
      </c>
      <c r="E339" s="14">
        <f>IF($A339="","",B339*$C$4/12)</f>
        <v/>
      </c>
      <c r="F339" s="14">
        <f>IF($A339="","",C339-E339)</f>
        <v/>
      </c>
      <c r="G339" s="14">
        <f>IF($A339="","",MAX(B339-F339-D339,0))</f>
        <v/>
      </c>
    </row>
    <row r="340">
      <c r="A340" s="13">
        <f>IF(OR($A339="",$G339&lt;=0.005),"",$A339+1)</f>
        <v/>
      </c>
      <c r="B340" s="14">
        <f>IF($A340="","",$G339)</f>
        <v/>
      </c>
      <c r="C340" s="14">
        <f>IF($A340="","",MIN($C$8,B340*(1+$C$4/12)))</f>
        <v/>
      </c>
      <c r="D340" s="14">
        <f>IF($A340="","",MIN($C$6,B340-F340))</f>
        <v/>
      </c>
      <c r="E340" s="14">
        <f>IF($A340="","",B340*$C$4/12)</f>
        <v/>
      </c>
      <c r="F340" s="14">
        <f>IF($A340="","",C340-E340)</f>
        <v/>
      </c>
      <c r="G340" s="14">
        <f>IF($A340="","",MAX(B340-F340-D340,0))</f>
        <v/>
      </c>
    </row>
    <row r="341">
      <c r="A341" s="13">
        <f>IF(OR($A340="",$G340&lt;=0.005),"",$A340+1)</f>
        <v/>
      </c>
      <c r="B341" s="14">
        <f>IF($A341="","",$G340)</f>
        <v/>
      </c>
      <c r="C341" s="14">
        <f>IF($A341="","",MIN($C$8,B341*(1+$C$4/12)))</f>
        <v/>
      </c>
      <c r="D341" s="14">
        <f>IF($A341="","",MIN($C$6,B341-F341))</f>
        <v/>
      </c>
      <c r="E341" s="14">
        <f>IF($A341="","",B341*$C$4/12)</f>
        <v/>
      </c>
      <c r="F341" s="14">
        <f>IF($A341="","",C341-E341)</f>
        <v/>
      </c>
      <c r="G341" s="14">
        <f>IF($A341="","",MAX(B341-F341-D341,0))</f>
        <v/>
      </c>
    </row>
    <row r="342">
      <c r="A342" s="13">
        <f>IF(OR($A341="",$G341&lt;=0.005),"",$A341+1)</f>
        <v/>
      </c>
      <c r="B342" s="14">
        <f>IF($A342="","",$G341)</f>
        <v/>
      </c>
      <c r="C342" s="14">
        <f>IF($A342="","",MIN($C$8,B342*(1+$C$4/12)))</f>
        <v/>
      </c>
      <c r="D342" s="14">
        <f>IF($A342="","",MIN($C$6,B342-F342))</f>
        <v/>
      </c>
      <c r="E342" s="14">
        <f>IF($A342="","",B342*$C$4/12)</f>
        <v/>
      </c>
      <c r="F342" s="14">
        <f>IF($A342="","",C342-E342)</f>
        <v/>
      </c>
      <c r="G342" s="14">
        <f>IF($A342="","",MAX(B342-F342-D342,0))</f>
        <v/>
      </c>
    </row>
    <row r="343">
      <c r="A343" s="13">
        <f>IF(OR($A342="",$G342&lt;=0.005),"",$A342+1)</f>
        <v/>
      </c>
      <c r="B343" s="14">
        <f>IF($A343="","",$G342)</f>
        <v/>
      </c>
      <c r="C343" s="14">
        <f>IF($A343="","",MIN($C$8,B343*(1+$C$4/12)))</f>
        <v/>
      </c>
      <c r="D343" s="14">
        <f>IF($A343="","",MIN($C$6,B343-F343))</f>
        <v/>
      </c>
      <c r="E343" s="14">
        <f>IF($A343="","",B343*$C$4/12)</f>
        <v/>
      </c>
      <c r="F343" s="14">
        <f>IF($A343="","",C343-E343)</f>
        <v/>
      </c>
      <c r="G343" s="14">
        <f>IF($A343="","",MAX(B343-F343-D343,0))</f>
        <v/>
      </c>
    </row>
    <row r="344">
      <c r="A344" s="13">
        <f>IF(OR($A343="",$G343&lt;=0.005),"",$A343+1)</f>
        <v/>
      </c>
      <c r="B344" s="14">
        <f>IF($A344="","",$G343)</f>
        <v/>
      </c>
      <c r="C344" s="14">
        <f>IF($A344="","",MIN($C$8,B344*(1+$C$4/12)))</f>
        <v/>
      </c>
      <c r="D344" s="14">
        <f>IF($A344="","",MIN($C$6,B344-F344))</f>
        <v/>
      </c>
      <c r="E344" s="14">
        <f>IF($A344="","",B344*$C$4/12)</f>
        <v/>
      </c>
      <c r="F344" s="14">
        <f>IF($A344="","",C344-E344)</f>
        <v/>
      </c>
      <c r="G344" s="14">
        <f>IF($A344="","",MAX(B344-F344-D344,0))</f>
        <v/>
      </c>
    </row>
    <row r="345">
      <c r="A345" s="13">
        <f>IF(OR($A344="",$G344&lt;=0.005),"",$A344+1)</f>
        <v/>
      </c>
      <c r="B345" s="14">
        <f>IF($A345="","",$G344)</f>
        <v/>
      </c>
      <c r="C345" s="14">
        <f>IF($A345="","",MIN($C$8,B345*(1+$C$4/12)))</f>
        <v/>
      </c>
      <c r="D345" s="14">
        <f>IF($A345="","",MIN($C$6,B345-F345))</f>
        <v/>
      </c>
      <c r="E345" s="14">
        <f>IF($A345="","",B345*$C$4/12)</f>
        <v/>
      </c>
      <c r="F345" s="14">
        <f>IF($A345="","",C345-E345)</f>
        <v/>
      </c>
      <c r="G345" s="14">
        <f>IF($A345="","",MAX(B345-F345-D345,0))</f>
        <v/>
      </c>
    </row>
    <row r="346">
      <c r="A346" s="13">
        <f>IF(OR($A345="",$G345&lt;=0.005),"",$A345+1)</f>
        <v/>
      </c>
      <c r="B346" s="14">
        <f>IF($A346="","",$G345)</f>
        <v/>
      </c>
      <c r="C346" s="14">
        <f>IF($A346="","",MIN($C$8,B346*(1+$C$4/12)))</f>
        <v/>
      </c>
      <c r="D346" s="14">
        <f>IF($A346="","",MIN($C$6,B346-F346))</f>
        <v/>
      </c>
      <c r="E346" s="14">
        <f>IF($A346="","",B346*$C$4/12)</f>
        <v/>
      </c>
      <c r="F346" s="14">
        <f>IF($A346="","",C346-E346)</f>
        <v/>
      </c>
      <c r="G346" s="14">
        <f>IF($A346="","",MAX(B346-F346-D346,0))</f>
        <v/>
      </c>
    </row>
    <row r="347">
      <c r="A347" s="13">
        <f>IF(OR($A346="",$G346&lt;=0.005),"",$A346+1)</f>
        <v/>
      </c>
      <c r="B347" s="14">
        <f>IF($A347="","",$G346)</f>
        <v/>
      </c>
      <c r="C347" s="14">
        <f>IF($A347="","",MIN($C$8,B347*(1+$C$4/12)))</f>
        <v/>
      </c>
      <c r="D347" s="14">
        <f>IF($A347="","",MIN($C$6,B347-F347))</f>
        <v/>
      </c>
      <c r="E347" s="14">
        <f>IF($A347="","",B347*$C$4/12)</f>
        <v/>
      </c>
      <c r="F347" s="14">
        <f>IF($A347="","",C347-E347)</f>
        <v/>
      </c>
      <c r="G347" s="14">
        <f>IF($A347="","",MAX(B347-F347-D347,0))</f>
        <v/>
      </c>
    </row>
    <row r="348">
      <c r="A348" s="13">
        <f>IF(OR($A347="",$G347&lt;=0.005),"",$A347+1)</f>
        <v/>
      </c>
      <c r="B348" s="14">
        <f>IF($A348="","",$G347)</f>
        <v/>
      </c>
      <c r="C348" s="14">
        <f>IF($A348="","",MIN($C$8,B348*(1+$C$4/12)))</f>
        <v/>
      </c>
      <c r="D348" s="14">
        <f>IF($A348="","",MIN($C$6,B348-F348))</f>
        <v/>
      </c>
      <c r="E348" s="14">
        <f>IF($A348="","",B348*$C$4/12)</f>
        <v/>
      </c>
      <c r="F348" s="14">
        <f>IF($A348="","",C348-E348)</f>
        <v/>
      </c>
      <c r="G348" s="14">
        <f>IF($A348="","",MAX(B348-F348-D348,0))</f>
        <v/>
      </c>
    </row>
    <row r="349">
      <c r="A349" s="13">
        <f>IF(OR($A348="",$G348&lt;=0.005),"",$A348+1)</f>
        <v/>
      </c>
      <c r="B349" s="14">
        <f>IF($A349="","",$G348)</f>
        <v/>
      </c>
      <c r="C349" s="14">
        <f>IF($A349="","",MIN($C$8,B349*(1+$C$4/12)))</f>
        <v/>
      </c>
      <c r="D349" s="14">
        <f>IF($A349="","",MIN($C$6,B349-F349))</f>
        <v/>
      </c>
      <c r="E349" s="14">
        <f>IF($A349="","",B349*$C$4/12)</f>
        <v/>
      </c>
      <c r="F349" s="14">
        <f>IF($A349="","",C349-E349)</f>
        <v/>
      </c>
      <c r="G349" s="14">
        <f>IF($A349="","",MAX(B349-F349-D349,0))</f>
        <v/>
      </c>
    </row>
    <row r="350">
      <c r="A350" s="13">
        <f>IF(OR($A349="",$G349&lt;=0.005),"",$A349+1)</f>
        <v/>
      </c>
      <c r="B350" s="14">
        <f>IF($A350="","",$G349)</f>
        <v/>
      </c>
      <c r="C350" s="14">
        <f>IF($A350="","",MIN($C$8,B350*(1+$C$4/12)))</f>
        <v/>
      </c>
      <c r="D350" s="14">
        <f>IF($A350="","",MIN($C$6,B350-F350))</f>
        <v/>
      </c>
      <c r="E350" s="14">
        <f>IF($A350="","",B350*$C$4/12)</f>
        <v/>
      </c>
      <c r="F350" s="14">
        <f>IF($A350="","",C350-E350)</f>
        <v/>
      </c>
      <c r="G350" s="14">
        <f>IF($A350="","",MAX(B350-F350-D350,0))</f>
        <v/>
      </c>
    </row>
    <row r="351">
      <c r="A351" s="13">
        <f>IF(OR($A350="",$G350&lt;=0.005),"",$A350+1)</f>
        <v/>
      </c>
      <c r="B351" s="14">
        <f>IF($A351="","",$G350)</f>
        <v/>
      </c>
      <c r="C351" s="14">
        <f>IF($A351="","",MIN($C$8,B351*(1+$C$4/12)))</f>
        <v/>
      </c>
      <c r="D351" s="14">
        <f>IF($A351="","",MIN($C$6,B351-F351))</f>
        <v/>
      </c>
      <c r="E351" s="14">
        <f>IF($A351="","",B351*$C$4/12)</f>
        <v/>
      </c>
      <c r="F351" s="14">
        <f>IF($A351="","",C351-E351)</f>
        <v/>
      </c>
      <c r="G351" s="14">
        <f>IF($A351="","",MAX(B351-F351-D351,0))</f>
        <v/>
      </c>
    </row>
    <row r="352">
      <c r="A352" s="13">
        <f>IF(OR($A351="",$G351&lt;=0.005),"",$A351+1)</f>
        <v/>
      </c>
      <c r="B352" s="14">
        <f>IF($A352="","",$G351)</f>
        <v/>
      </c>
      <c r="C352" s="14">
        <f>IF($A352="","",MIN($C$8,B352*(1+$C$4/12)))</f>
        <v/>
      </c>
      <c r="D352" s="14">
        <f>IF($A352="","",MIN($C$6,B352-F352))</f>
        <v/>
      </c>
      <c r="E352" s="14">
        <f>IF($A352="","",B352*$C$4/12)</f>
        <v/>
      </c>
      <c r="F352" s="14">
        <f>IF($A352="","",C352-E352)</f>
        <v/>
      </c>
      <c r="G352" s="14">
        <f>IF($A352="","",MAX(B352-F352-D352,0))</f>
        <v/>
      </c>
    </row>
    <row r="353">
      <c r="A353" s="13">
        <f>IF(OR($A352="",$G352&lt;=0.005),"",$A352+1)</f>
        <v/>
      </c>
      <c r="B353" s="14">
        <f>IF($A353="","",$G352)</f>
        <v/>
      </c>
      <c r="C353" s="14">
        <f>IF($A353="","",MIN($C$8,B353*(1+$C$4/12)))</f>
        <v/>
      </c>
      <c r="D353" s="14">
        <f>IF($A353="","",MIN($C$6,B353-F353))</f>
        <v/>
      </c>
      <c r="E353" s="14">
        <f>IF($A353="","",B353*$C$4/12)</f>
        <v/>
      </c>
      <c r="F353" s="14">
        <f>IF($A353="","",C353-E353)</f>
        <v/>
      </c>
      <c r="G353" s="14">
        <f>IF($A353="","",MAX(B353-F353-D353,0))</f>
        <v/>
      </c>
    </row>
    <row r="354">
      <c r="A354" s="13">
        <f>IF(OR($A353="",$G353&lt;=0.005),"",$A353+1)</f>
        <v/>
      </c>
      <c r="B354" s="14">
        <f>IF($A354="","",$G353)</f>
        <v/>
      </c>
      <c r="C354" s="14">
        <f>IF($A354="","",MIN($C$8,B354*(1+$C$4/12)))</f>
        <v/>
      </c>
      <c r="D354" s="14">
        <f>IF($A354="","",MIN($C$6,B354-F354))</f>
        <v/>
      </c>
      <c r="E354" s="14">
        <f>IF($A354="","",B354*$C$4/12)</f>
        <v/>
      </c>
      <c r="F354" s="14">
        <f>IF($A354="","",C354-E354)</f>
        <v/>
      </c>
      <c r="G354" s="14">
        <f>IF($A354="","",MAX(B354-F354-D354,0))</f>
        <v/>
      </c>
    </row>
    <row r="355">
      <c r="A355" s="13">
        <f>IF(OR($A354="",$G354&lt;=0.005),"",$A354+1)</f>
        <v/>
      </c>
      <c r="B355" s="14">
        <f>IF($A355="","",$G354)</f>
        <v/>
      </c>
      <c r="C355" s="14">
        <f>IF($A355="","",MIN($C$8,B355*(1+$C$4/12)))</f>
        <v/>
      </c>
      <c r="D355" s="14">
        <f>IF($A355="","",MIN($C$6,B355-F355))</f>
        <v/>
      </c>
      <c r="E355" s="14">
        <f>IF($A355="","",B355*$C$4/12)</f>
        <v/>
      </c>
      <c r="F355" s="14">
        <f>IF($A355="","",C355-E355)</f>
        <v/>
      </c>
      <c r="G355" s="14">
        <f>IF($A355="","",MAX(B355-F355-D355,0))</f>
        <v/>
      </c>
    </row>
    <row r="356">
      <c r="A356" s="13">
        <f>IF(OR($A355="",$G355&lt;=0.005),"",$A355+1)</f>
        <v/>
      </c>
      <c r="B356" s="14">
        <f>IF($A356="","",$G355)</f>
        <v/>
      </c>
      <c r="C356" s="14">
        <f>IF($A356="","",MIN($C$8,B356*(1+$C$4/12)))</f>
        <v/>
      </c>
      <c r="D356" s="14">
        <f>IF($A356="","",MIN($C$6,B356-F356))</f>
        <v/>
      </c>
      <c r="E356" s="14">
        <f>IF($A356="","",B356*$C$4/12)</f>
        <v/>
      </c>
      <c r="F356" s="14">
        <f>IF($A356="","",C356-E356)</f>
        <v/>
      </c>
      <c r="G356" s="14">
        <f>IF($A356="","",MAX(B356-F356-D356,0))</f>
        <v/>
      </c>
    </row>
    <row r="357">
      <c r="A357" s="13">
        <f>IF(OR($A356="",$G356&lt;=0.005),"",$A356+1)</f>
        <v/>
      </c>
      <c r="B357" s="14">
        <f>IF($A357="","",$G356)</f>
        <v/>
      </c>
      <c r="C357" s="14">
        <f>IF($A357="","",MIN($C$8,B357*(1+$C$4/12)))</f>
        <v/>
      </c>
      <c r="D357" s="14">
        <f>IF($A357="","",MIN($C$6,B357-F357))</f>
        <v/>
      </c>
      <c r="E357" s="14">
        <f>IF($A357="","",B357*$C$4/12)</f>
        <v/>
      </c>
      <c r="F357" s="14">
        <f>IF($A357="","",C357-E357)</f>
        <v/>
      </c>
      <c r="G357" s="14">
        <f>IF($A357="","",MAX(B357-F357-D357,0))</f>
        <v/>
      </c>
    </row>
    <row r="358">
      <c r="A358" s="13">
        <f>IF(OR($A357="",$G357&lt;=0.005),"",$A357+1)</f>
        <v/>
      </c>
      <c r="B358" s="14">
        <f>IF($A358="","",$G357)</f>
        <v/>
      </c>
      <c r="C358" s="14">
        <f>IF($A358="","",MIN($C$8,B358*(1+$C$4/12)))</f>
        <v/>
      </c>
      <c r="D358" s="14">
        <f>IF($A358="","",MIN($C$6,B358-F358))</f>
        <v/>
      </c>
      <c r="E358" s="14">
        <f>IF($A358="","",B358*$C$4/12)</f>
        <v/>
      </c>
      <c r="F358" s="14">
        <f>IF($A358="","",C358-E358)</f>
        <v/>
      </c>
      <c r="G358" s="14">
        <f>IF($A358="","",MAX(B358-F358-D358,0))</f>
        <v/>
      </c>
    </row>
    <row r="359">
      <c r="A359" s="13">
        <f>IF(OR($A358="",$G358&lt;=0.005),"",$A358+1)</f>
        <v/>
      </c>
      <c r="B359" s="14">
        <f>IF($A359="","",$G358)</f>
        <v/>
      </c>
      <c r="C359" s="14">
        <f>IF($A359="","",MIN($C$8,B359*(1+$C$4/12)))</f>
        <v/>
      </c>
      <c r="D359" s="14">
        <f>IF($A359="","",MIN($C$6,B359-F359))</f>
        <v/>
      </c>
      <c r="E359" s="14">
        <f>IF($A359="","",B359*$C$4/12)</f>
        <v/>
      </c>
      <c r="F359" s="14">
        <f>IF($A359="","",C359-E359)</f>
        <v/>
      </c>
      <c r="G359" s="14">
        <f>IF($A359="","",MAX(B359-F359-D359,0))</f>
        <v/>
      </c>
    </row>
    <row r="360">
      <c r="A360" s="13">
        <f>IF(OR($A359="",$G359&lt;=0.005),"",$A359+1)</f>
        <v/>
      </c>
      <c r="B360" s="14">
        <f>IF($A360="","",$G359)</f>
        <v/>
      </c>
      <c r="C360" s="14">
        <f>IF($A360="","",MIN($C$8,B360*(1+$C$4/12)))</f>
        <v/>
      </c>
      <c r="D360" s="14">
        <f>IF($A360="","",MIN($C$6,B360-F360))</f>
        <v/>
      </c>
      <c r="E360" s="14">
        <f>IF($A360="","",B360*$C$4/12)</f>
        <v/>
      </c>
      <c r="F360" s="14">
        <f>IF($A360="","",C360-E360)</f>
        <v/>
      </c>
      <c r="G360" s="14">
        <f>IF($A360="","",MAX(B360-F360-D360,0))</f>
        <v/>
      </c>
    </row>
    <row r="361">
      <c r="A361" s="13">
        <f>IF(OR($A360="",$G360&lt;=0.005),"",$A360+1)</f>
        <v/>
      </c>
      <c r="B361" s="14">
        <f>IF($A361="","",$G360)</f>
        <v/>
      </c>
      <c r="C361" s="14">
        <f>IF($A361="","",MIN($C$8,B361*(1+$C$4/12)))</f>
        <v/>
      </c>
      <c r="D361" s="14">
        <f>IF($A361="","",MIN($C$6,B361-F361))</f>
        <v/>
      </c>
      <c r="E361" s="14">
        <f>IF($A361="","",B361*$C$4/12)</f>
        <v/>
      </c>
      <c r="F361" s="14">
        <f>IF($A361="","",C361-E361)</f>
        <v/>
      </c>
      <c r="G361" s="14">
        <f>IF($A361="","",MAX(B361-F361-D361,0))</f>
        <v/>
      </c>
    </row>
    <row r="362">
      <c r="A362" s="13">
        <f>IF(OR($A361="",$G361&lt;=0.005),"",$A361+1)</f>
        <v/>
      </c>
      <c r="B362" s="14">
        <f>IF($A362="","",$G361)</f>
        <v/>
      </c>
      <c r="C362" s="14">
        <f>IF($A362="","",MIN($C$8,B362*(1+$C$4/12)))</f>
        <v/>
      </c>
      <c r="D362" s="14">
        <f>IF($A362="","",MIN($C$6,B362-F362))</f>
        <v/>
      </c>
      <c r="E362" s="14">
        <f>IF($A362="","",B362*$C$4/12)</f>
        <v/>
      </c>
      <c r="F362" s="14">
        <f>IF($A362="","",C362-E362)</f>
        <v/>
      </c>
      <c r="G362" s="14">
        <f>IF($A362="","",MAX(B362-F362-D362,0))</f>
        <v/>
      </c>
    </row>
    <row r="363">
      <c r="A363" s="13">
        <f>IF(OR($A362="",$G362&lt;=0.005),"",$A362+1)</f>
        <v/>
      </c>
      <c r="B363" s="14">
        <f>IF($A363="","",$G362)</f>
        <v/>
      </c>
      <c r="C363" s="14">
        <f>IF($A363="","",MIN($C$8,B363*(1+$C$4/12)))</f>
        <v/>
      </c>
      <c r="D363" s="14">
        <f>IF($A363="","",MIN($C$6,B363-F363))</f>
        <v/>
      </c>
      <c r="E363" s="14">
        <f>IF($A363="","",B363*$C$4/12)</f>
        <v/>
      </c>
      <c r="F363" s="14">
        <f>IF($A363="","",C363-E363)</f>
        <v/>
      </c>
      <c r="G363" s="14">
        <f>IF($A363="","",MAX(B363-F363-D363,0))</f>
        <v/>
      </c>
    </row>
    <row r="364">
      <c r="A364" s="13">
        <f>IF(OR($A363="",$G363&lt;=0.005),"",$A363+1)</f>
        <v/>
      </c>
      <c r="B364" s="14">
        <f>IF($A364="","",$G363)</f>
        <v/>
      </c>
      <c r="C364" s="14">
        <f>IF($A364="","",MIN($C$8,B364*(1+$C$4/12)))</f>
        <v/>
      </c>
      <c r="D364" s="14">
        <f>IF($A364="","",MIN($C$6,B364-F364))</f>
        <v/>
      </c>
      <c r="E364" s="14">
        <f>IF($A364="","",B364*$C$4/12)</f>
        <v/>
      </c>
      <c r="F364" s="14">
        <f>IF($A364="","",C364-E364)</f>
        <v/>
      </c>
      <c r="G364" s="14">
        <f>IF($A364="","",MAX(B364-F364-D364,0))</f>
        <v/>
      </c>
    </row>
    <row r="365">
      <c r="A365" s="13">
        <f>IF(OR($A364="",$G364&lt;=0.005),"",$A364+1)</f>
        <v/>
      </c>
      <c r="B365" s="14">
        <f>IF($A365="","",$G364)</f>
        <v/>
      </c>
      <c r="C365" s="14">
        <f>IF($A365="","",MIN($C$8,B365*(1+$C$4/12)))</f>
        <v/>
      </c>
      <c r="D365" s="14">
        <f>IF($A365="","",MIN($C$6,B365-F365))</f>
        <v/>
      </c>
      <c r="E365" s="14">
        <f>IF($A365="","",B365*$C$4/12)</f>
        <v/>
      </c>
      <c r="F365" s="14">
        <f>IF($A365="","",C365-E365)</f>
        <v/>
      </c>
      <c r="G365" s="14">
        <f>IF($A365="","",MAX(B365-F365-D365,0))</f>
        <v/>
      </c>
    </row>
    <row r="366">
      <c r="A366" s="13">
        <f>IF(OR($A365="",$G365&lt;=0.005),"",$A365+1)</f>
        <v/>
      </c>
      <c r="B366" s="14">
        <f>IF($A366="","",$G365)</f>
        <v/>
      </c>
      <c r="C366" s="14">
        <f>IF($A366="","",MIN($C$8,B366*(1+$C$4/12)))</f>
        <v/>
      </c>
      <c r="D366" s="14">
        <f>IF($A366="","",MIN($C$6,B366-F366))</f>
        <v/>
      </c>
      <c r="E366" s="14">
        <f>IF($A366="","",B366*$C$4/12)</f>
        <v/>
      </c>
      <c r="F366" s="14">
        <f>IF($A366="","",C366-E366)</f>
        <v/>
      </c>
      <c r="G366" s="14">
        <f>IF($A366="","",MAX(B366-F366-D366,0))</f>
        <v/>
      </c>
    </row>
    <row r="367">
      <c r="A367" s="13">
        <f>IF(OR($A366="",$G366&lt;=0.005),"",$A366+1)</f>
        <v/>
      </c>
      <c r="B367" s="14">
        <f>IF($A367="","",$G366)</f>
        <v/>
      </c>
      <c r="C367" s="14">
        <f>IF($A367="","",MIN($C$8,B367*(1+$C$4/12)))</f>
        <v/>
      </c>
      <c r="D367" s="14">
        <f>IF($A367="","",MIN($C$6,B367-F367))</f>
        <v/>
      </c>
      <c r="E367" s="14">
        <f>IF($A367="","",B367*$C$4/12)</f>
        <v/>
      </c>
      <c r="F367" s="14">
        <f>IF($A367="","",C367-E367)</f>
        <v/>
      </c>
      <c r="G367" s="14">
        <f>IF($A367="","",MAX(B367-F367-D367,0))</f>
        <v/>
      </c>
    </row>
    <row r="368">
      <c r="A368" s="13">
        <f>IF(OR($A367="",$G367&lt;=0.005),"",$A367+1)</f>
        <v/>
      </c>
      <c r="B368" s="14">
        <f>IF($A368="","",$G367)</f>
        <v/>
      </c>
      <c r="C368" s="14">
        <f>IF($A368="","",MIN($C$8,B368*(1+$C$4/12)))</f>
        <v/>
      </c>
      <c r="D368" s="14">
        <f>IF($A368="","",MIN($C$6,B368-F368))</f>
        <v/>
      </c>
      <c r="E368" s="14">
        <f>IF($A368="","",B368*$C$4/12)</f>
        <v/>
      </c>
      <c r="F368" s="14">
        <f>IF($A368="","",C368-E368)</f>
        <v/>
      </c>
      <c r="G368" s="14">
        <f>IF($A368="","",MAX(B368-F368-D368,0))</f>
        <v/>
      </c>
    </row>
    <row r="369">
      <c r="A369" s="13">
        <f>IF(OR($A368="",$G368&lt;=0.005),"",$A368+1)</f>
        <v/>
      </c>
      <c r="B369" s="14">
        <f>IF($A369="","",$G368)</f>
        <v/>
      </c>
      <c r="C369" s="14">
        <f>IF($A369="","",MIN($C$8,B369*(1+$C$4/12)))</f>
        <v/>
      </c>
      <c r="D369" s="14">
        <f>IF($A369="","",MIN($C$6,B369-F369))</f>
        <v/>
      </c>
      <c r="E369" s="14">
        <f>IF($A369="","",B369*$C$4/12)</f>
        <v/>
      </c>
      <c r="F369" s="14">
        <f>IF($A369="","",C369-E369)</f>
        <v/>
      </c>
      <c r="G369" s="14">
        <f>IF($A369="","",MAX(B369-F369-D369,0))</f>
        <v/>
      </c>
    </row>
    <row r="370">
      <c r="A370" s="13">
        <f>IF(OR($A369="",$G369&lt;=0.005),"",$A369+1)</f>
        <v/>
      </c>
      <c r="B370" s="14">
        <f>IF($A370="","",$G369)</f>
        <v/>
      </c>
      <c r="C370" s="14">
        <f>IF($A370="","",MIN($C$8,B370*(1+$C$4/12)))</f>
        <v/>
      </c>
      <c r="D370" s="14">
        <f>IF($A370="","",MIN($C$6,B370-F370))</f>
        <v/>
      </c>
      <c r="E370" s="14">
        <f>IF($A370="","",B370*$C$4/12)</f>
        <v/>
      </c>
      <c r="F370" s="14">
        <f>IF($A370="","",C370-E370)</f>
        <v/>
      </c>
      <c r="G370" s="14">
        <f>IF($A370="","",MAX(B370-F370-D370,0))</f>
        <v/>
      </c>
    </row>
    <row r="371">
      <c r="A371" s="13">
        <f>IF(OR($A370="",$G370&lt;=0.005),"",$A370+1)</f>
        <v/>
      </c>
      <c r="B371" s="14">
        <f>IF($A371="","",$G370)</f>
        <v/>
      </c>
      <c r="C371" s="14">
        <f>IF($A371="","",MIN($C$8,B371*(1+$C$4/12)))</f>
        <v/>
      </c>
      <c r="D371" s="14">
        <f>IF($A371="","",MIN($C$6,B371-F371))</f>
        <v/>
      </c>
      <c r="E371" s="14">
        <f>IF($A371="","",B371*$C$4/12)</f>
        <v/>
      </c>
      <c r="F371" s="14">
        <f>IF($A371="","",C371-E371)</f>
        <v/>
      </c>
      <c r="G371" s="14">
        <f>IF($A371="","",MAX(B371-F371-D371,0))</f>
        <v/>
      </c>
    </row>
    <row r="372">
      <c r="A372" s="13">
        <f>IF(OR($A371="",$G371&lt;=0.005),"",$A371+1)</f>
        <v/>
      </c>
      <c r="B372" s="14">
        <f>IF($A372="","",$G371)</f>
        <v/>
      </c>
      <c r="C372" s="14">
        <f>IF($A372="","",MIN($C$8,B372*(1+$C$4/12)))</f>
        <v/>
      </c>
      <c r="D372" s="14">
        <f>IF($A372="","",MIN($C$6,B372-F372))</f>
        <v/>
      </c>
      <c r="E372" s="14">
        <f>IF($A372="","",B372*$C$4/12)</f>
        <v/>
      </c>
      <c r="F372" s="14">
        <f>IF($A372="","",C372-E372)</f>
        <v/>
      </c>
      <c r="G372" s="14">
        <f>IF($A372="","",MAX(B372-F372-D372,0))</f>
        <v/>
      </c>
    </row>
    <row r="373">
      <c r="A373" s="13">
        <f>IF(OR($A372="",$G372&lt;=0.005),"",$A372+1)</f>
        <v/>
      </c>
      <c r="B373" s="14">
        <f>IF($A373="","",$G372)</f>
        <v/>
      </c>
      <c r="C373" s="14">
        <f>IF($A373="","",MIN($C$8,B373*(1+$C$4/12)))</f>
        <v/>
      </c>
      <c r="D373" s="14">
        <f>IF($A373="","",MIN($C$6,B373-F373))</f>
        <v/>
      </c>
      <c r="E373" s="14">
        <f>IF($A373="","",B373*$C$4/12)</f>
        <v/>
      </c>
      <c r="F373" s="14">
        <f>IF($A373="","",C373-E373)</f>
        <v/>
      </c>
      <c r="G373" s="14">
        <f>IF($A373="","",MAX(B373-F373-D373,0))</f>
        <v/>
      </c>
    </row>
    <row r="374">
      <c r="A374" s="13">
        <f>IF(OR($A373="",$G373&lt;=0.005),"",$A373+1)</f>
        <v/>
      </c>
      <c r="B374" s="14">
        <f>IF($A374="","",$G373)</f>
        <v/>
      </c>
      <c r="C374" s="14">
        <f>IF($A374="","",MIN($C$8,B374*(1+$C$4/12)))</f>
        <v/>
      </c>
      <c r="D374" s="14">
        <f>IF($A374="","",MIN($C$6,B374-F374))</f>
        <v/>
      </c>
      <c r="E374" s="14">
        <f>IF($A374="","",B374*$C$4/12)</f>
        <v/>
      </c>
      <c r="F374" s="14">
        <f>IF($A374="","",C374-E374)</f>
        <v/>
      </c>
      <c r="G374" s="14">
        <f>IF($A374="","",MAX(B374-F374-D374,0))</f>
        <v/>
      </c>
    </row>
    <row r="375">
      <c r="A375" s="13">
        <f>IF(OR($A374="",$G374&lt;=0.005),"",$A374+1)</f>
        <v/>
      </c>
      <c r="B375" s="14">
        <f>IF($A375="","",$G374)</f>
        <v/>
      </c>
      <c r="C375" s="14">
        <f>IF($A375="","",MIN($C$8,B375*(1+$C$4/12)))</f>
        <v/>
      </c>
      <c r="D375" s="14">
        <f>IF($A375="","",MIN($C$6,B375-F375))</f>
        <v/>
      </c>
      <c r="E375" s="14">
        <f>IF($A375="","",B375*$C$4/12)</f>
        <v/>
      </c>
      <c r="F375" s="14">
        <f>IF($A375="","",C375-E375)</f>
        <v/>
      </c>
      <c r="G375" s="14">
        <f>IF($A375="","",MAX(B375-F375-D375,0))</f>
        <v/>
      </c>
    </row>
    <row r="376">
      <c r="A376" s="13">
        <f>IF(OR($A375="",$G375&lt;=0.005),"",$A375+1)</f>
        <v/>
      </c>
      <c r="B376" s="14">
        <f>IF($A376="","",$G375)</f>
        <v/>
      </c>
      <c r="C376" s="14">
        <f>IF($A376="","",MIN($C$8,B376*(1+$C$4/12)))</f>
        <v/>
      </c>
      <c r="D376" s="14">
        <f>IF($A376="","",MIN($C$6,B376-F376))</f>
        <v/>
      </c>
      <c r="E376" s="14">
        <f>IF($A376="","",B376*$C$4/12)</f>
        <v/>
      </c>
      <c r="F376" s="14">
        <f>IF($A376="","",C376-E376)</f>
        <v/>
      </c>
      <c r="G376" s="14">
        <f>IF($A376="","",MAX(B376-F376-D376,0))</f>
        <v/>
      </c>
    </row>
    <row r="377">
      <c r="A377" s="13">
        <f>IF(OR($A376="",$G376&lt;=0.005),"",$A376+1)</f>
        <v/>
      </c>
      <c r="B377" s="14">
        <f>IF($A377="","",$G376)</f>
        <v/>
      </c>
      <c r="C377" s="14">
        <f>IF($A377="","",MIN($C$8,B377*(1+$C$4/12)))</f>
        <v/>
      </c>
      <c r="D377" s="14">
        <f>IF($A377="","",MIN($C$6,B377-F377))</f>
        <v/>
      </c>
      <c r="E377" s="14">
        <f>IF($A377="","",B377*$C$4/12)</f>
        <v/>
      </c>
      <c r="F377" s="14">
        <f>IF($A377="","",C377-E377)</f>
        <v/>
      </c>
      <c r="G377" s="14">
        <f>IF($A377="","",MAX(B377-F377-D377,0))</f>
        <v/>
      </c>
    </row>
    <row r="378">
      <c r="A378" s="13">
        <f>IF(OR($A377="",$G377&lt;=0.005),"",$A377+1)</f>
        <v/>
      </c>
      <c r="B378" s="14">
        <f>IF($A378="","",$G377)</f>
        <v/>
      </c>
      <c r="C378" s="14">
        <f>IF($A378="","",MIN($C$8,B378*(1+$C$4/12)))</f>
        <v/>
      </c>
      <c r="D378" s="14">
        <f>IF($A378="","",MIN($C$6,B378-F378))</f>
        <v/>
      </c>
      <c r="E378" s="14">
        <f>IF($A378="","",B378*$C$4/12)</f>
        <v/>
      </c>
      <c r="F378" s="14">
        <f>IF($A378="","",C378-E378)</f>
        <v/>
      </c>
      <c r="G378" s="14">
        <f>IF($A378="","",MAX(B378-F378-D378,0))</f>
        <v/>
      </c>
    </row>
    <row r="379">
      <c r="A379" s="13">
        <f>IF(OR($A378="",$G378&lt;=0.005),"",$A378+1)</f>
        <v/>
      </c>
      <c r="B379" s="14">
        <f>IF($A379="","",$G378)</f>
        <v/>
      </c>
      <c r="C379" s="14">
        <f>IF($A379="","",MIN($C$8,B379*(1+$C$4/12)))</f>
        <v/>
      </c>
      <c r="D379" s="14">
        <f>IF($A379="","",MIN($C$6,B379-F379))</f>
        <v/>
      </c>
      <c r="E379" s="14">
        <f>IF($A379="","",B379*$C$4/12)</f>
        <v/>
      </c>
      <c r="F379" s="14">
        <f>IF($A379="","",C379-E379)</f>
        <v/>
      </c>
      <c r="G379" s="14">
        <f>IF($A379="","",MAX(B379-F379-D379,0))</f>
        <v/>
      </c>
    </row>
    <row r="380">
      <c r="A380" s="13">
        <f>IF(OR($A379="",$G379&lt;=0.005),"",$A379+1)</f>
        <v/>
      </c>
      <c r="B380" s="14">
        <f>IF($A380="","",$G379)</f>
        <v/>
      </c>
      <c r="C380" s="14">
        <f>IF($A380="","",MIN($C$8,B380*(1+$C$4/12)))</f>
        <v/>
      </c>
      <c r="D380" s="14">
        <f>IF($A380="","",MIN($C$6,B380-F380))</f>
        <v/>
      </c>
      <c r="E380" s="14">
        <f>IF($A380="","",B380*$C$4/12)</f>
        <v/>
      </c>
      <c r="F380" s="14">
        <f>IF($A380="","",C380-E380)</f>
        <v/>
      </c>
      <c r="G380" s="14">
        <f>IF($A380="","",MAX(B380-F380-D380,0))</f>
        <v/>
      </c>
    </row>
    <row r="381">
      <c r="A381" s="13">
        <f>IF(OR($A380="",$G380&lt;=0.005),"",$A380+1)</f>
        <v/>
      </c>
      <c r="B381" s="14">
        <f>IF($A381="","",$G380)</f>
        <v/>
      </c>
      <c r="C381" s="14">
        <f>IF($A381="","",MIN($C$8,B381*(1+$C$4/12)))</f>
        <v/>
      </c>
      <c r="D381" s="14">
        <f>IF($A381="","",MIN($C$6,B381-F381))</f>
        <v/>
      </c>
      <c r="E381" s="14">
        <f>IF($A381="","",B381*$C$4/12)</f>
        <v/>
      </c>
      <c r="F381" s="14">
        <f>IF($A381="","",C381-E381)</f>
        <v/>
      </c>
      <c r="G381" s="14">
        <f>IF($A381="","",MAX(B381-F381-D381,0))</f>
        <v/>
      </c>
    </row>
    <row r="382">
      <c r="A382" s="13">
        <f>IF(OR($A381="",$G381&lt;=0.005),"",$A381+1)</f>
        <v/>
      </c>
      <c r="B382" s="14">
        <f>IF($A382="","",$G381)</f>
        <v/>
      </c>
      <c r="C382" s="14">
        <f>IF($A382="","",MIN($C$8,B382*(1+$C$4/12)))</f>
        <v/>
      </c>
      <c r="D382" s="14">
        <f>IF($A382="","",MIN($C$6,B382-F382))</f>
        <v/>
      </c>
      <c r="E382" s="14">
        <f>IF($A382="","",B382*$C$4/12)</f>
        <v/>
      </c>
      <c r="F382" s="14">
        <f>IF($A382="","",C382-E382)</f>
        <v/>
      </c>
      <c r="G382" s="14">
        <f>IF($A382="","",MAX(B382-F382-D382,0))</f>
        <v/>
      </c>
    </row>
    <row r="383">
      <c r="A383" s="13">
        <f>IF(OR($A382="",$G382&lt;=0.005),"",$A382+1)</f>
        <v/>
      </c>
      <c r="B383" s="14">
        <f>IF($A383="","",$G382)</f>
        <v/>
      </c>
      <c r="C383" s="14">
        <f>IF($A383="","",MIN($C$8,B383*(1+$C$4/12)))</f>
        <v/>
      </c>
      <c r="D383" s="14">
        <f>IF($A383="","",MIN($C$6,B383-F383))</f>
        <v/>
      </c>
      <c r="E383" s="14">
        <f>IF($A383="","",B383*$C$4/12)</f>
        <v/>
      </c>
      <c r="F383" s="14">
        <f>IF($A383="","",C383-E383)</f>
        <v/>
      </c>
      <c r="G383" s="14">
        <f>IF($A383="","",MAX(B383-F383-D383,0))</f>
        <v/>
      </c>
    </row>
    <row r="384">
      <c r="A384" s="13">
        <f>IF(OR($A383="",$G383&lt;=0.005),"",$A383+1)</f>
        <v/>
      </c>
      <c r="B384" s="14">
        <f>IF($A384="","",$G383)</f>
        <v/>
      </c>
      <c r="C384" s="14">
        <f>IF($A384="","",MIN($C$8,B384*(1+$C$4/12)))</f>
        <v/>
      </c>
      <c r="D384" s="14">
        <f>IF($A384="","",MIN($C$6,B384-F384))</f>
        <v/>
      </c>
      <c r="E384" s="14">
        <f>IF($A384="","",B384*$C$4/12)</f>
        <v/>
      </c>
      <c r="F384" s="14">
        <f>IF($A384="","",C384-E384)</f>
        <v/>
      </c>
      <c r="G384" s="14">
        <f>IF($A384="","",MAX(B384-F384-D384,0))</f>
        <v/>
      </c>
    </row>
    <row r="385">
      <c r="A385" s="13">
        <f>IF(OR($A384="",$G384&lt;=0.005),"",$A384+1)</f>
        <v/>
      </c>
      <c r="B385" s="14">
        <f>IF($A385="","",$G384)</f>
        <v/>
      </c>
      <c r="C385" s="14">
        <f>IF($A385="","",MIN($C$8,B385*(1+$C$4/12)))</f>
        <v/>
      </c>
      <c r="D385" s="14">
        <f>IF($A385="","",MIN($C$6,B385-F385))</f>
        <v/>
      </c>
      <c r="E385" s="14">
        <f>IF($A385="","",B385*$C$4/12)</f>
        <v/>
      </c>
      <c r="F385" s="14">
        <f>IF($A385="","",C385-E385)</f>
        <v/>
      </c>
      <c r="G385" s="14">
        <f>IF($A385="","",MAX(B385-F385-D385,0))</f>
        <v/>
      </c>
    </row>
    <row r="386">
      <c r="A386" s="13">
        <f>IF(OR($A385="",$G385&lt;=0.005),"",$A385+1)</f>
        <v/>
      </c>
      <c r="B386" s="14">
        <f>IF($A386="","",$G385)</f>
        <v/>
      </c>
      <c r="C386" s="14">
        <f>IF($A386="","",MIN($C$8,B386*(1+$C$4/12)))</f>
        <v/>
      </c>
      <c r="D386" s="14">
        <f>IF($A386="","",MIN($C$6,B386-F386))</f>
        <v/>
      </c>
      <c r="E386" s="14">
        <f>IF($A386="","",B386*$C$4/12)</f>
        <v/>
      </c>
      <c r="F386" s="14">
        <f>IF($A386="","",C386-E386)</f>
        <v/>
      </c>
      <c r="G386" s="14">
        <f>IF($A386="","",MAX(B386-F386-D386,0))</f>
        <v/>
      </c>
    </row>
    <row r="387">
      <c r="A387" s="13">
        <f>IF(OR($A386="",$G386&lt;=0.005),"",$A386+1)</f>
        <v/>
      </c>
      <c r="B387" s="14">
        <f>IF($A387="","",$G386)</f>
        <v/>
      </c>
      <c r="C387" s="14">
        <f>IF($A387="","",MIN($C$8,B387*(1+$C$4/12)))</f>
        <v/>
      </c>
      <c r="D387" s="14">
        <f>IF($A387="","",MIN($C$6,B387-F387))</f>
        <v/>
      </c>
      <c r="E387" s="14">
        <f>IF($A387="","",B387*$C$4/12)</f>
        <v/>
      </c>
      <c r="F387" s="14">
        <f>IF($A387="","",C387-E387)</f>
        <v/>
      </c>
      <c r="G387" s="14">
        <f>IF($A387="","",MAX(B387-F387-D387,0))</f>
        <v/>
      </c>
    </row>
    <row r="388">
      <c r="A388" s="13">
        <f>IF(OR($A387="",$G387&lt;=0.005),"",$A387+1)</f>
        <v/>
      </c>
      <c r="B388" s="14">
        <f>IF($A388="","",$G387)</f>
        <v/>
      </c>
      <c r="C388" s="14">
        <f>IF($A388="","",MIN($C$8,B388*(1+$C$4/12)))</f>
        <v/>
      </c>
      <c r="D388" s="14">
        <f>IF($A388="","",MIN($C$6,B388-F388))</f>
        <v/>
      </c>
      <c r="E388" s="14">
        <f>IF($A388="","",B388*$C$4/12)</f>
        <v/>
      </c>
      <c r="F388" s="14">
        <f>IF($A388="","",C388-E388)</f>
        <v/>
      </c>
      <c r="G388" s="14">
        <f>IF($A388="","",MAX(B388-F388-D388,0))</f>
        <v/>
      </c>
    </row>
    <row r="389">
      <c r="A389" s="13">
        <f>IF(OR($A388="",$G388&lt;=0.005),"",$A388+1)</f>
        <v/>
      </c>
      <c r="B389" s="14">
        <f>IF($A389="","",$G388)</f>
        <v/>
      </c>
      <c r="C389" s="14">
        <f>IF($A389="","",MIN($C$8,B389*(1+$C$4/12)))</f>
        <v/>
      </c>
      <c r="D389" s="14">
        <f>IF($A389="","",MIN($C$6,B389-F389))</f>
        <v/>
      </c>
      <c r="E389" s="14">
        <f>IF($A389="","",B389*$C$4/12)</f>
        <v/>
      </c>
      <c r="F389" s="14">
        <f>IF($A389="","",C389-E389)</f>
        <v/>
      </c>
      <c r="G389" s="14">
        <f>IF($A389="","",MAX(B389-F389-D389,0))</f>
        <v/>
      </c>
    </row>
    <row r="390">
      <c r="A390" s="13">
        <f>IF(OR($A389="",$G389&lt;=0.005),"",$A389+1)</f>
        <v/>
      </c>
      <c r="B390" s="14">
        <f>IF($A390="","",$G389)</f>
        <v/>
      </c>
      <c r="C390" s="14">
        <f>IF($A390="","",MIN($C$8,B390*(1+$C$4/12)))</f>
        <v/>
      </c>
      <c r="D390" s="14">
        <f>IF($A390="","",MIN($C$6,B390-F390))</f>
        <v/>
      </c>
      <c r="E390" s="14">
        <f>IF($A390="","",B390*$C$4/12)</f>
        <v/>
      </c>
      <c r="F390" s="14">
        <f>IF($A390="","",C390-E390)</f>
        <v/>
      </c>
      <c r="G390" s="14">
        <f>IF($A390="","",MAX(B390-F390-D390,0))</f>
        <v/>
      </c>
    </row>
    <row r="391">
      <c r="A391" s="13">
        <f>IF(OR($A390="",$G390&lt;=0.005),"",$A390+1)</f>
        <v/>
      </c>
      <c r="B391" s="14">
        <f>IF($A391="","",$G390)</f>
        <v/>
      </c>
      <c r="C391" s="14">
        <f>IF($A391="","",MIN($C$8,B391*(1+$C$4/12)))</f>
        <v/>
      </c>
      <c r="D391" s="14">
        <f>IF($A391="","",MIN($C$6,B391-F391))</f>
        <v/>
      </c>
      <c r="E391" s="14">
        <f>IF($A391="","",B391*$C$4/12)</f>
        <v/>
      </c>
      <c r="F391" s="14">
        <f>IF($A391="","",C391-E391)</f>
        <v/>
      </c>
      <c r="G391" s="14">
        <f>IF($A391="","",MAX(B391-F391-D391,0))</f>
        <v/>
      </c>
    </row>
    <row r="392">
      <c r="A392" s="13">
        <f>IF(OR($A391="",$G391&lt;=0.005),"",$A391+1)</f>
        <v/>
      </c>
      <c r="B392" s="14">
        <f>IF($A392="","",$G391)</f>
        <v/>
      </c>
      <c r="C392" s="14">
        <f>IF($A392="","",MIN($C$8,B392*(1+$C$4/12)))</f>
        <v/>
      </c>
      <c r="D392" s="14">
        <f>IF($A392="","",MIN($C$6,B392-F392))</f>
        <v/>
      </c>
      <c r="E392" s="14">
        <f>IF($A392="","",B392*$C$4/12)</f>
        <v/>
      </c>
      <c r="F392" s="14">
        <f>IF($A392="","",C392-E392)</f>
        <v/>
      </c>
      <c r="G392" s="14">
        <f>IF($A392="","",MAX(B392-F392-D392,0))</f>
        <v/>
      </c>
    </row>
    <row r="393">
      <c r="A393" s="13">
        <f>IF(OR($A392="",$G392&lt;=0.005),"",$A392+1)</f>
        <v/>
      </c>
      <c r="B393" s="14">
        <f>IF($A393="","",$G392)</f>
        <v/>
      </c>
      <c r="C393" s="14">
        <f>IF($A393="","",MIN($C$8,B393*(1+$C$4/12)))</f>
        <v/>
      </c>
      <c r="D393" s="14">
        <f>IF($A393="","",MIN($C$6,B393-F393))</f>
        <v/>
      </c>
      <c r="E393" s="14">
        <f>IF($A393="","",B393*$C$4/12)</f>
        <v/>
      </c>
      <c r="F393" s="14">
        <f>IF($A393="","",C393-E393)</f>
        <v/>
      </c>
      <c r="G393" s="14">
        <f>IF($A393="","",MAX(B393-F393-D393,0))</f>
        <v/>
      </c>
    </row>
    <row r="394">
      <c r="A394" s="13">
        <f>IF(OR($A393="",$G393&lt;=0.005),"",$A393+1)</f>
        <v/>
      </c>
      <c r="B394" s="14">
        <f>IF($A394="","",$G393)</f>
        <v/>
      </c>
      <c r="C394" s="14">
        <f>IF($A394="","",MIN($C$8,B394*(1+$C$4/12)))</f>
        <v/>
      </c>
      <c r="D394" s="14">
        <f>IF($A394="","",MIN($C$6,B394-F394))</f>
        <v/>
      </c>
      <c r="E394" s="14">
        <f>IF($A394="","",B394*$C$4/12)</f>
        <v/>
      </c>
      <c r="F394" s="14">
        <f>IF($A394="","",C394-E394)</f>
        <v/>
      </c>
      <c r="G394" s="14">
        <f>IF($A394="","",MAX(B394-F394-D394,0))</f>
        <v/>
      </c>
    </row>
    <row r="395">
      <c r="A395" s="13">
        <f>IF(OR($A394="",$G394&lt;=0.005),"",$A394+1)</f>
        <v/>
      </c>
      <c r="B395" s="14">
        <f>IF($A395="","",$G394)</f>
        <v/>
      </c>
      <c r="C395" s="14">
        <f>IF($A395="","",MIN($C$8,B395*(1+$C$4/12)))</f>
        <v/>
      </c>
      <c r="D395" s="14">
        <f>IF($A395="","",MIN($C$6,B395-F395))</f>
        <v/>
      </c>
      <c r="E395" s="14">
        <f>IF($A395="","",B395*$C$4/12)</f>
        <v/>
      </c>
      <c r="F395" s="14">
        <f>IF($A395="","",C395-E395)</f>
        <v/>
      </c>
      <c r="G395" s="14">
        <f>IF($A395="","",MAX(B395-F395-D395,0))</f>
        <v/>
      </c>
    </row>
    <row r="396">
      <c r="A396" s="13">
        <f>IF(OR($A395="",$G395&lt;=0.005),"",$A395+1)</f>
        <v/>
      </c>
      <c r="B396" s="14">
        <f>IF($A396="","",$G395)</f>
        <v/>
      </c>
      <c r="C396" s="14">
        <f>IF($A396="","",MIN($C$8,B396*(1+$C$4/12)))</f>
        <v/>
      </c>
      <c r="D396" s="14">
        <f>IF($A396="","",MIN($C$6,B396-F396))</f>
        <v/>
      </c>
      <c r="E396" s="14">
        <f>IF($A396="","",B396*$C$4/12)</f>
        <v/>
      </c>
      <c r="F396" s="14">
        <f>IF($A396="","",C396-E396)</f>
        <v/>
      </c>
      <c r="G396" s="14">
        <f>IF($A396="","",MAX(B396-F396-D396,0))</f>
        <v/>
      </c>
    </row>
    <row r="397">
      <c r="A397" s="13">
        <f>IF(OR($A396="",$G396&lt;=0.005),"",$A396+1)</f>
        <v/>
      </c>
      <c r="B397" s="14">
        <f>IF($A397="","",$G396)</f>
        <v/>
      </c>
      <c r="C397" s="14">
        <f>IF($A397="","",MIN($C$8,B397*(1+$C$4/12)))</f>
        <v/>
      </c>
      <c r="D397" s="14">
        <f>IF($A397="","",MIN($C$6,B397-F397))</f>
        <v/>
      </c>
      <c r="E397" s="14">
        <f>IF($A397="","",B397*$C$4/12)</f>
        <v/>
      </c>
      <c r="F397" s="14">
        <f>IF($A397="","",C397-E397)</f>
        <v/>
      </c>
      <c r="G397" s="14">
        <f>IF($A397="","",MAX(B397-F397-D397,0))</f>
        <v/>
      </c>
    </row>
    <row r="398">
      <c r="A398" s="13">
        <f>IF(OR($A397="",$G397&lt;=0.005),"",$A397+1)</f>
        <v/>
      </c>
      <c r="B398" s="14">
        <f>IF($A398="","",$G397)</f>
        <v/>
      </c>
      <c r="C398" s="14">
        <f>IF($A398="","",MIN($C$8,B398*(1+$C$4/12)))</f>
        <v/>
      </c>
      <c r="D398" s="14">
        <f>IF($A398="","",MIN($C$6,B398-F398))</f>
        <v/>
      </c>
      <c r="E398" s="14">
        <f>IF($A398="","",B398*$C$4/12)</f>
        <v/>
      </c>
      <c r="F398" s="14">
        <f>IF($A398="","",C398-E398)</f>
        <v/>
      </c>
      <c r="G398" s="14">
        <f>IF($A398="","",MAX(B398-F398-D398,0))</f>
        <v/>
      </c>
    </row>
    <row r="399">
      <c r="A399" s="13">
        <f>IF(OR($A398="",$G398&lt;=0.005),"",$A398+1)</f>
        <v/>
      </c>
      <c r="B399" s="14">
        <f>IF($A399="","",$G398)</f>
        <v/>
      </c>
      <c r="C399" s="14">
        <f>IF($A399="","",MIN($C$8,B399*(1+$C$4/12)))</f>
        <v/>
      </c>
      <c r="D399" s="14">
        <f>IF($A399="","",MIN($C$6,B399-F399))</f>
        <v/>
      </c>
      <c r="E399" s="14">
        <f>IF($A399="","",B399*$C$4/12)</f>
        <v/>
      </c>
      <c r="F399" s="14">
        <f>IF($A399="","",C399-E399)</f>
        <v/>
      </c>
      <c r="G399" s="14">
        <f>IF($A399="","",MAX(B399-F399-D399,0))</f>
        <v/>
      </c>
    </row>
    <row r="400">
      <c r="A400" s="13">
        <f>IF(OR($A399="",$G399&lt;=0.005),"",$A399+1)</f>
        <v/>
      </c>
      <c r="B400" s="14">
        <f>IF($A400="","",$G399)</f>
        <v/>
      </c>
      <c r="C400" s="14">
        <f>IF($A400="","",MIN($C$8,B400*(1+$C$4/12)))</f>
        <v/>
      </c>
      <c r="D400" s="14">
        <f>IF($A400="","",MIN($C$6,B400-F400))</f>
        <v/>
      </c>
      <c r="E400" s="14">
        <f>IF($A400="","",B400*$C$4/12)</f>
        <v/>
      </c>
      <c r="F400" s="14">
        <f>IF($A400="","",C400-E400)</f>
        <v/>
      </c>
      <c r="G400" s="14">
        <f>IF($A400="","",MAX(B400-F400-D400,0))</f>
        <v/>
      </c>
    </row>
    <row r="401">
      <c r="A401" s="13">
        <f>IF(OR($A400="",$G400&lt;=0.005),"",$A400+1)</f>
        <v/>
      </c>
      <c r="B401" s="14">
        <f>IF($A401="","",$G400)</f>
        <v/>
      </c>
      <c r="C401" s="14">
        <f>IF($A401="","",MIN($C$8,B401*(1+$C$4/12)))</f>
        <v/>
      </c>
      <c r="D401" s="14">
        <f>IF($A401="","",MIN($C$6,B401-F401))</f>
        <v/>
      </c>
      <c r="E401" s="14">
        <f>IF($A401="","",B401*$C$4/12)</f>
        <v/>
      </c>
      <c r="F401" s="14">
        <f>IF($A401="","",C401-E401)</f>
        <v/>
      </c>
      <c r="G401" s="14">
        <f>IF($A401="","",MAX(B401-F401-D401,0))</f>
        <v/>
      </c>
    </row>
    <row r="402">
      <c r="A402" s="13">
        <f>IF(OR($A401="",$G401&lt;=0.005),"",$A401+1)</f>
        <v/>
      </c>
      <c r="B402" s="14">
        <f>IF($A402="","",$G401)</f>
        <v/>
      </c>
      <c r="C402" s="14">
        <f>IF($A402="","",MIN($C$8,B402*(1+$C$4/12)))</f>
        <v/>
      </c>
      <c r="D402" s="14">
        <f>IF($A402="","",MIN($C$6,B402-F402))</f>
        <v/>
      </c>
      <c r="E402" s="14">
        <f>IF($A402="","",B402*$C$4/12)</f>
        <v/>
      </c>
      <c r="F402" s="14">
        <f>IF($A402="","",C402-E402)</f>
        <v/>
      </c>
      <c r="G402" s="14">
        <f>IF($A402="","",MAX(B402-F402-D402,0))</f>
        <v/>
      </c>
    </row>
    <row r="403">
      <c r="A403" s="13">
        <f>IF(OR($A402="",$G402&lt;=0.005),"",$A402+1)</f>
        <v/>
      </c>
      <c r="B403" s="14">
        <f>IF($A403="","",$G402)</f>
        <v/>
      </c>
      <c r="C403" s="14">
        <f>IF($A403="","",MIN($C$8,B403*(1+$C$4/12)))</f>
        <v/>
      </c>
      <c r="D403" s="14">
        <f>IF($A403="","",MIN($C$6,B403-F403))</f>
        <v/>
      </c>
      <c r="E403" s="14">
        <f>IF($A403="","",B403*$C$4/12)</f>
        <v/>
      </c>
      <c r="F403" s="14">
        <f>IF($A403="","",C403-E403)</f>
        <v/>
      </c>
      <c r="G403" s="14">
        <f>IF($A403="","",MAX(B403-F403-D403,0))</f>
        <v/>
      </c>
    </row>
    <row r="404">
      <c r="A404" s="13">
        <f>IF(OR($A403="",$G403&lt;=0.005),"",$A403+1)</f>
        <v/>
      </c>
      <c r="B404" s="14">
        <f>IF($A404="","",$G403)</f>
        <v/>
      </c>
      <c r="C404" s="14">
        <f>IF($A404="","",MIN($C$8,B404*(1+$C$4/12)))</f>
        <v/>
      </c>
      <c r="D404" s="14">
        <f>IF($A404="","",MIN($C$6,B404-F404))</f>
        <v/>
      </c>
      <c r="E404" s="14">
        <f>IF($A404="","",B404*$C$4/12)</f>
        <v/>
      </c>
      <c r="F404" s="14">
        <f>IF($A404="","",C404-E404)</f>
        <v/>
      </c>
      <c r="G404" s="14">
        <f>IF($A404="","",MAX(B404-F404-D404,0))</f>
        <v/>
      </c>
    </row>
    <row r="405">
      <c r="A405" s="13">
        <f>IF(OR($A404="",$G404&lt;=0.005),"",$A404+1)</f>
        <v/>
      </c>
      <c r="B405" s="14">
        <f>IF($A405="","",$G404)</f>
        <v/>
      </c>
      <c r="C405" s="14">
        <f>IF($A405="","",MIN($C$8,B405*(1+$C$4/12)))</f>
        <v/>
      </c>
      <c r="D405" s="14">
        <f>IF($A405="","",MIN($C$6,B405-F405))</f>
        <v/>
      </c>
      <c r="E405" s="14">
        <f>IF($A405="","",B405*$C$4/12)</f>
        <v/>
      </c>
      <c r="F405" s="14">
        <f>IF($A405="","",C405-E405)</f>
        <v/>
      </c>
      <c r="G405" s="14">
        <f>IF($A405="","",MAX(B405-F405-D405,0))</f>
        <v/>
      </c>
    </row>
    <row r="406">
      <c r="A406" s="13">
        <f>IF(OR($A405="",$G405&lt;=0.005),"",$A405+1)</f>
        <v/>
      </c>
      <c r="B406" s="14">
        <f>IF($A406="","",$G405)</f>
        <v/>
      </c>
      <c r="C406" s="14">
        <f>IF($A406="","",MIN($C$8,B406*(1+$C$4/12)))</f>
        <v/>
      </c>
      <c r="D406" s="14">
        <f>IF($A406="","",MIN($C$6,B406-F406))</f>
        <v/>
      </c>
      <c r="E406" s="14">
        <f>IF($A406="","",B406*$C$4/12)</f>
        <v/>
      </c>
      <c r="F406" s="14">
        <f>IF($A406="","",C406-E406)</f>
        <v/>
      </c>
      <c r="G406" s="14">
        <f>IF($A406="","",MAX(B406-F406-D406,0))</f>
        <v/>
      </c>
    </row>
    <row r="407">
      <c r="A407" s="13">
        <f>IF(OR($A406="",$G406&lt;=0.005),"",$A406+1)</f>
        <v/>
      </c>
      <c r="B407" s="14">
        <f>IF($A407="","",$G406)</f>
        <v/>
      </c>
      <c r="C407" s="14">
        <f>IF($A407="","",MIN($C$8,B407*(1+$C$4/12)))</f>
        <v/>
      </c>
      <c r="D407" s="14">
        <f>IF($A407="","",MIN($C$6,B407-F407))</f>
        <v/>
      </c>
      <c r="E407" s="14">
        <f>IF($A407="","",B407*$C$4/12)</f>
        <v/>
      </c>
      <c r="F407" s="14">
        <f>IF($A407="","",C407-E407)</f>
        <v/>
      </c>
      <c r="G407" s="14">
        <f>IF($A407="","",MAX(B407-F407-D407,0))</f>
        <v/>
      </c>
    </row>
    <row r="408">
      <c r="A408" s="13">
        <f>IF(OR($A407="",$G407&lt;=0.005),"",$A407+1)</f>
        <v/>
      </c>
      <c r="B408" s="14">
        <f>IF($A408="","",$G407)</f>
        <v/>
      </c>
      <c r="C408" s="14">
        <f>IF($A408="","",MIN($C$8,B408*(1+$C$4/12)))</f>
        <v/>
      </c>
      <c r="D408" s="14">
        <f>IF($A408="","",MIN($C$6,B408-F408))</f>
        <v/>
      </c>
      <c r="E408" s="14">
        <f>IF($A408="","",B408*$C$4/12)</f>
        <v/>
      </c>
      <c r="F408" s="14">
        <f>IF($A408="","",C408-E408)</f>
        <v/>
      </c>
      <c r="G408" s="14">
        <f>IF($A408="","",MAX(B408-F408-D408,0))</f>
        <v/>
      </c>
    </row>
    <row r="409">
      <c r="A409" s="13">
        <f>IF(OR($A408="",$G408&lt;=0.005),"",$A408+1)</f>
        <v/>
      </c>
      <c r="B409" s="14">
        <f>IF($A409="","",$G408)</f>
        <v/>
      </c>
      <c r="C409" s="14">
        <f>IF($A409="","",MIN($C$8,B409*(1+$C$4/12)))</f>
        <v/>
      </c>
      <c r="D409" s="14">
        <f>IF($A409="","",MIN($C$6,B409-F409))</f>
        <v/>
      </c>
      <c r="E409" s="14">
        <f>IF($A409="","",B409*$C$4/12)</f>
        <v/>
      </c>
      <c r="F409" s="14">
        <f>IF($A409="","",C409-E409)</f>
        <v/>
      </c>
      <c r="G409" s="14">
        <f>IF($A409="","",MAX(B409-F409-D409,0))</f>
        <v/>
      </c>
    </row>
    <row r="410">
      <c r="A410" s="13">
        <f>IF(OR($A409="",$G409&lt;=0.005),"",$A409+1)</f>
        <v/>
      </c>
      <c r="B410" s="14">
        <f>IF($A410="","",$G409)</f>
        <v/>
      </c>
      <c r="C410" s="14">
        <f>IF($A410="","",MIN($C$8,B410*(1+$C$4/12)))</f>
        <v/>
      </c>
      <c r="D410" s="14">
        <f>IF($A410="","",MIN($C$6,B410-F410))</f>
        <v/>
      </c>
      <c r="E410" s="14">
        <f>IF($A410="","",B410*$C$4/12)</f>
        <v/>
      </c>
      <c r="F410" s="14">
        <f>IF($A410="","",C410-E410)</f>
        <v/>
      </c>
      <c r="G410" s="14">
        <f>IF($A410="","",MAX(B410-F410-D410,0))</f>
        <v/>
      </c>
    </row>
    <row r="411">
      <c r="A411" s="13">
        <f>IF(OR($A410="",$G410&lt;=0.005),"",$A410+1)</f>
        <v/>
      </c>
      <c r="B411" s="14">
        <f>IF($A411="","",$G410)</f>
        <v/>
      </c>
      <c r="C411" s="14">
        <f>IF($A411="","",MIN($C$8,B411*(1+$C$4/12)))</f>
        <v/>
      </c>
      <c r="D411" s="14">
        <f>IF($A411="","",MIN($C$6,B411-F411))</f>
        <v/>
      </c>
      <c r="E411" s="14">
        <f>IF($A411="","",B411*$C$4/12)</f>
        <v/>
      </c>
      <c r="F411" s="14">
        <f>IF($A411="","",C411-E411)</f>
        <v/>
      </c>
      <c r="G411" s="14">
        <f>IF($A411="","",MAX(B411-F411-D411,0))</f>
        <v/>
      </c>
    </row>
    <row r="412">
      <c r="A412" s="13">
        <f>IF(OR($A411="",$G411&lt;=0.005),"",$A411+1)</f>
        <v/>
      </c>
      <c r="B412" s="14">
        <f>IF($A412="","",$G411)</f>
        <v/>
      </c>
      <c r="C412" s="14">
        <f>IF($A412="","",MIN($C$8,B412*(1+$C$4/12)))</f>
        <v/>
      </c>
      <c r="D412" s="14">
        <f>IF($A412="","",MIN($C$6,B412-F412))</f>
        <v/>
      </c>
      <c r="E412" s="14">
        <f>IF($A412="","",B412*$C$4/12)</f>
        <v/>
      </c>
      <c r="F412" s="14">
        <f>IF($A412="","",C412-E412)</f>
        <v/>
      </c>
      <c r="G412" s="14">
        <f>IF($A412="","",MAX(B412-F412-D412,0))</f>
        <v/>
      </c>
    </row>
    <row r="413">
      <c r="A413" s="13">
        <f>IF(OR($A412="",$G412&lt;=0.005),"",$A412+1)</f>
        <v/>
      </c>
      <c r="B413" s="14">
        <f>IF($A413="","",$G412)</f>
        <v/>
      </c>
      <c r="C413" s="14">
        <f>IF($A413="","",MIN($C$8,B413*(1+$C$4/12)))</f>
        <v/>
      </c>
      <c r="D413" s="14">
        <f>IF($A413="","",MIN($C$6,B413-F413))</f>
        <v/>
      </c>
      <c r="E413" s="14">
        <f>IF($A413="","",B413*$C$4/12)</f>
        <v/>
      </c>
      <c r="F413" s="14">
        <f>IF($A413="","",C413-E413)</f>
        <v/>
      </c>
      <c r="G413" s="14">
        <f>IF($A413="","",MAX(B413-F413-D413,0))</f>
        <v/>
      </c>
    </row>
    <row r="414">
      <c r="A414" s="13">
        <f>IF(OR($A413="",$G413&lt;=0.005),"",$A413+1)</f>
        <v/>
      </c>
      <c r="B414" s="14">
        <f>IF($A414="","",$G413)</f>
        <v/>
      </c>
      <c r="C414" s="14">
        <f>IF($A414="","",MIN($C$8,B414*(1+$C$4/12)))</f>
        <v/>
      </c>
      <c r="D414" s="14">
        <f>IF($A414="","",MIN($C$6,B414-F414))</f>
        <v/>
      </c>
      <c r="E414" s="14">
        <f>IF($A414="","",B414*$C$4/12)</f>
        <v/>
      </c>
      <c r="F414" s="14">
        <f>IF($A414="","",C414-E414)</f>
        <v/>
      </c>
      <c r="G414" s="14">
        <f>IF($A414="","",MAX(B414-F414-D414,0))</f>
        <v/>
      </c>
    </row>
    <row r="415">
      <c r="A415" s="13">
        <f>IF(OR($A414="",$G414&lt;=0.005),"",$A414+1)</f>
        <v/>
      </c>
      <c r="B415" s="14">
        <f>IF($A415="","",$G414)</f>
        <v/>
      </c>
      <c r="C415" s="14">
        <f>IF($A415="","",MIN($C$8,B415*(1+$C$4/12)))</f>
        <v/>
      </c>
      <c r="D415" s="14">
        <f>IF($A415="","",MIN($C$6,B415-F415))</f>
        <v/>
      </c>
      <c r="E415" s="14">
        <f>IF($A415="","",B415*$C$4/12)</f>
        <v/>
      </c>
      <c r="F415" s="14">
        <f>IF($A415="","",C415-E415)</f>
        <v/>
      </c>
      <c r="G415" s="14">
        <f>IF($A415="","",MAX(B415-F415-D415,0))</f>
        <v/>
      </c>
    </row>
    <row r="416">
      <c r="A416" s="13">
        <f>IF(OR($A415="",$G415&lt;=0.005),"",$A415+1)</f>
        <v/>
      </c>
      <c r="B416" s="14">
        <f>IF($A416="","",$G415)</f>
        <v/>
      </c>
      <c r="C416" s="14">
        <f>IF($A416="","",MIN($C$8,B416*(1+$C$4/12)))</f>
        <v/>
      </c>
      <c r="D416" s="14">
        <f>IF($A416="","",MIN($C$6,B416-F416))</f>
        <v/>
      </c>
      <c r="E416" s="14">
        <f>IF($A416="","",B416*$C$4/12)</f>
        <v/>
      </c>
      <c r="F416" s="14">
        <f>IF($A416="","",C416-E416)</f>
        <v/>
      </c>
      <c r="G416" s="14">
        <f>IF($A416="","",MAX(B416-F416-D416,0))</f>
        <v/>
      </c>
    </row>
    <row r="417">
      <c r="A417" s="13">
        <f>IF(OR($A416="",$G416&lt;=0.005),"",$A416+1)</f>
        <v/>
      </c>
      <c r="B417" s="14">
        <f>IF($A417="","",$G416)</f>
        <v/>
      </c>
      <c r="C417" s="14">
        <f>IF($A417="","",MIN($C$8,B417*(1+$C$4/12)))</f>
        <v/>
      </c>
      <c r="D417" s="14">
        <f>IF($A417="","",MIN($C$6,B417-F417))</f>
        <v/>
      </c>
      <c r="E417" s="14">
        <f>IF($A417="","",B417*$C$4/12)</f>
        <v/>
      </c>
      <c r="F417" s="14">
        <f>IF($A417="","",C417-E417)</f>
        <v/>
      </c>
      <c r="G417" s="14">
        <f>IF($A417="","",MAX(B417-F417-D417,0))</f>
        <v/>
      </c>
    </row>
    <row r="418">
      <c r="A418" s="13">
        <f>IF(OR($A417="",$G417&lt;=0.005),"",$A417+1)</f>
        <v/>
      </c>
      <c r="B418" s="14">
        <f>IF($A418="","",$G417)</f>
        <v/>
      </c>
      <c r="C418" s="14">
        <f>IF($A418="","",MIN($C$8,B418*(1+$C$4/12)))</f>
        <v/>
      </c>
      <c r="D418" s="14">
        <f>IF($A418="","",MIN($C$6,B418-F418))</f>
        <v/>
      </c>
      <c r="E418" s="14">
        <f>IF($A418="","",B418*$C$4/12)</f>
        <v/>
      </c>
      <c r="F418" s="14">
        <f>IF($A418="","",C418-E418)</f>
        <v/>
      </c>
      <c r="G418" s="14">
        <f>IF($A418="","",MAX(B418-F418-D418,0))</f>
        <v/>
      </c>
    </row>
    <row r="419">
      <c r="A419" s="13">
        <f>IF(OR($A418="",$G418&lt;=0.005),"",$A418+1)</f>
        <v/>
      </c>
      <c r="B419" s="14">
        <f>IF($A419="","",$G418)</f>
        <v/>
      </c>
      <c r="C419" s="14">
        <f>IF($A419="","",MIN($C$8,B419*(1+$C$4/12)))</f>
        <v/>
      </c>
      <c r="D419" s="14">
        <f>IF($A419="","",MIN($C$6,B419-F419))</f>
        <v/>
      </c>
      <c r="E419" s="14">
        <f>IF($A419="","",B419*$C$4/12)</f>
        <v/>
      </c>
      <c r="F419" s="14">
        <f>IF($A419="","",C419-E419)</f>
        <v/>
      </c>
      <c r="G419" s="14">
        <f>IF($A419="","",MAX(B419-F419-D419,0))</f>
        <v/>
      </c>
    </row>
    <row r="420">
      <c r="A420" s="13">
        <f>IF(OR($A419="",$G419&lt;=0.005),"",$A419+1)</f>
        <v/>
      </c>
      <c r="B420" s="14">
        <f>IF($A420="","",$G419)</f>
        <v/>
      </c>
      <c r="C420" s="14">
        <f>IF($A420="","",MIN($C$8,B420*(1+$C$4/12)))</f>
        <v/>
      </c>
      <c r="D420" s="14">
        <f>IF($A420="","",MIN($C$6,B420-F420))</f>
        <v/>
      </c>
      <c r="E420" s="14">
        <f>IF($A420="","",B420*$C$4/12)</f>
        <v/>
      </c>
      <c r="F420" s="14">
        <f>IF($A420="","",C420-E420)</f>
        <v/>
      </c>
      <c r="G420" s="14">
        <f>IF($A420="","",MAX(B420-F420-D420,0))</f>
        <v/>
      </c>
    </row>
    <row r="421">
      <c r="A421" s="13">
        <f>IF(OR($A420="",$G420&lt;=0.005),"",$A420+1)</f>
        <v/>
      </c>
      <c r="B421" s="14">
        <f>IF($A421="","",$G420)</f>
        <v/>
      </c>
      <c r="C421" s="14">
        <f>IF($A421="","",MIN($C$8,B421*(1+$C$4/12)))</f>
        <v/>
      </c>
      <c r="D421" s="14">
        <f>IF($A421="","",MIN($C$6,B421-F421))</f>
        <v/>
      </c>
      <c r="E421" s="14">
        <f>IF($A421="","",B421*$C$4/12)</f>
        <v/>
      </c>
      <c r="F421" s="14">
        <f>IF($A421="","",C421-E421)</f>
        <v/>
      </c>
      <c r="G421" s="14">
        <f>IF($A421="","",MAX(B421-F421-D421,0))</f>
        <v/>
      </c>
    </row>
    <row r="422">
      <c r="A422" s="13">
        <f>IF(OR($A421="",$G421&lt;=0.005),"",$A421+1)</f>
        <v/>
      </c>
      <c r="B422" s="14">
        <f>IF($A422="","",$G421)</f>
        <v/>
      </c>
      <c r="C422" s="14">
        <f>IF($A422="","",MIN($C$8,B422*(1+$C$4/12)))</f>
        <v/>
      </c>
      <c r="D422" s="14">
        <f>IF($A422="","",MIN($C$6,B422-F422))</f>
        <v/>
      </c>
      <c r="E422" s="14">
        <f>IF($A422="","",B422*$C$4/12)</f>
        <v/>
      </c>
      <c r="F422" s="14">
        <f>IF($A422="","",C422-E422)</f>
        <v/>
      </c>
      <c r="G422" s="14">
        <f>IF($A422="","",MAX(B422-F422-D422,0))</f>
        <v/>
      </c>
    </row>
    <row r="423">
      <c r="A423" s="13">
        <f>IF(OR($A422="",$G422&lt;=0.005),"",$A422+1)</f>
        <v/>
      </c>
      <c r="B423" s="14">
        <f>IF($A423="","",$G422)</f>
        <v/>
      </c>
      <c r="C423" s="14">
        <f>IF($A423="","",MIN($C$8,B423*(1+$C$4/12)))</f>
        <v/>
      </c>
      <c r="D423" s="14">
        <f>IF($A423="","",MIN($C$6,B423-F423))</f>
        <v/>
      </c>
      <c r="E423" s="14">
        <f>IF($A423="","",B423*$C$4/12)</f>
        <v/>
      </c>
      <c r="F423" s="14">
        <f>IF($A423="","",C423-E423)</f>
        <v/>
      </c>
      <c r="G423" s="14">
        <f>IF($A423="","",MAX(B423-F423-D423,0))</f>
        <v/>
      </c>
    </row>
    <row r="424">
      <c r="A424" s="13">
        <f>IF(OR($A423="",$G423&lt;=0.005),"",$A423+1)</f>
        <v/>
      </c>
      <c r="B424" s="14">
        <f>IF($A424="","",$G423)</f>
        <v/>
      </c>
      <c r="C424" s="14">
        <f>IF($A424="","",MIN($C$8,B424*(1+$C$4/12)))</f>
        <v/>
      </c>
      <c r="D424" s="14">
        <f>IF($A424="","",MIN($C$6,B424-F424))</f>
        <v/>
      </c>
      <c r="E424" s="14">
        <f>IF($A424="","",B424*$C$4/12)</f>
        <v/>
      </c>
      <c r="F424" s="14">
        <f>IF($A424="","",C424-E424)</f>
        <v/>
      </c>
      <c r="G424" s="14">
        <f>IF($A424="","",MAX(B424-F424-D424,0))</f>
        <v/>
      </c>
    </row>
    <row r="425">
      <c r="A425" s="13">
        <f>IF(OR($A424="",$G424&lt;=0.005),"",$A424+1)</f>
        <v/>
      </c>
      <c r="B425" s="14">
        <f>IF($A425="","",$G424)</f>
        <v/>
      </c>
      <c r="C425" s="14">
        <f>IF($A425="","",MIN($C$8,B425*(1+$C$4/12)))</f>
        <v/>
      </c>
      <c r="D425" s="14">
        <f>IF($A425="","",MIN($C$6,B425-F425))</f>
        <v/>
      </c>
      <c r="E425" s="14">
        <f>IF($A425="","",B425*$C$4/12)</f>
        <v/>
      </c>
      <c r="F425" s="14">
        <f>IF($A425="","",C425-E425)</f>
        <v/>
      </c>
      <c r="G425" s="14">
        <f>IF($A425="","",MAX(B425-F425-D425,0))</f>
        <v/>
      </c>
    </row>
    <row r="426">
      <c r="A426" s="13">
        <f>IF(OR($A425="",$G425&lt;=0.005),"",$A425+1)</f>
        <v/>
      </c>
      <c r="B426" s="14">
        <f>IF($A426="","",$G425)</f>
        <v/>
      </c>
      <c r="C426" s="14">
        <f>IF($A426="","",MIN($C$8,B426*(1+$C$4/12)))</f>
        <v/>
      </c>
      <c r="D426" s="14">
        <f>IF($A426="","",MIN($C$6,B426-F426))</f>
        <v/>
      </c>
      <c r="E426" s="14">
        <f>IF($A426="","",B426*$C$4/12)</f>
        <v/>
      </c>
      <c r="F426" s="14">
        <f>IF($A426="","",C426-E426)</f>
        <v/>
      </c>
      <c r="G426" s="14">
        <f>IF($A426="","",MAX(B426-F426-D426,0))</f>
        <v/>
      </c>
    </row>
    <row r="427">
      <c r="A427" s="13">
        <f>IF(OR($A426="",$G426&lt;=0.005),"",$A426+1)</f>
        <v/>
      </c>
      <c r="B427" s="14">
        <f>IF($A427="","",$G426)</f>
        <v/>
      </c>
      <c r="C427" s="14">
        <f>IF($A427="","",MIN($C$8,B427*(1+$C$4/12)))</f>
        <v/>
      </c>
      <c r="D427" s="14">
        <f>IF($A427="","",MIN($C$6,B427-F427))</f>
        <v/>
      </c>
      <c r="E427" s="14">
        <f>IF($A427="","",B427*$C$4/12)</f>
        <v/>
      </c>
      <c r="F427" s="14">
        <f>IF($A427="","",C427-E427)</f>
        <v/>
      </c>
      <c r="G427" s="14">
        <f>IF($A427="","",MAX(B427-F427-D427,0))</f>
        <v/>
      </c>
    </row>
    <row r="428">
      <c r="A428" s="13">
        <f>IF(OR($A427="",$G427&lt;=0.005),"",$A427+1)</f>
        <v/>
      </c>
      <c r="B428" s="14">
        <f>IF($A428="","",$G427)</f>
        <v/>
      </c>
      <c r="C428" s="14">
        <f>IF($A428="","",MIN($C$8,B428*(1+$C$4/12)))</f>
        <v/>
      </c>
      <c r="D428" s="14">
        <f>IF($A428="","",MIN($C$6,B428-F428))</f>
        <v/>
      </c>
      <c r="E428" s="14">
        <f>IF($A428="","",B428*$C$4/12)</f>
        <v/>
      </c>
      <c r="F428" s="14">
        <f>IF($A428="","",C428-E428)</f>
        <v/>
      </c>
      <c r="G428" s="14">
        <f>IF($A428="","",MAX(B428-F428-D428,0))</f>
        <v/>
      </c>
    </row>
    <row r="429">
      <c r="A429" s="13">
        <f>IF(OR($A428="",$G428&lt;=0.005),"",$A428+1)</f>
        <v/>
      </c>
      <c r="B429" s="14">
        <f>IF($A429="","",$G428)</f>
        <v/>
      </c>
      <c r="C429" s="14">
        <f>IF($A429="","",MIN($C$8,B429*(1+$C$4/12)))</f>
        <v/>
      </c>
      <c r="D429" s="14">
        <f>IF($A429="","",MIN($C$6,B429-F429))</f>
        <v/>
      </c>
      <c r="E429" s="14">
        <f>IF($A429="","",B429*$C$4/12)</f>
        <v/>
      </c>
      <c r="F429" s="14">
        <f>IF($A429="","",C429-E429)</f>
        <v/>
      </c>
      <c r="G429" s="14">
        <f>IF($A429="","",MAX(B429-F429-D429,0))</f>
        <v/>
      </c>
    </row>
    <row r="430">
      <c r="A430" s="13">
        <f>IF(OR($A429="",$G429&lt;=0.005),"",$A429+1)</f>
        <v/>
      </c>
      <c r="B430" s="14">
        <f>IF($A430="","",$G429)</f>
        <v/>
      </c>
      <c r="C430" s="14">
        <f>IF($A430="","",MIN($C$8,B430*(1+$C$4/12)))</f>
        <v/>
      </c>
      <c r="D430" s="14">
        <f>IF($A430="","",MIN($C$6,B430-F430))</f>
        <v/>
      </c>
      <c r="E430" s="14">
        <f>IF($A430="","",B430*$C$4/12)</f>
        <v/>
      </c>
      <c r="F430" s="14">
        <f>IF($A430="","",C430-E430)</f>
        <v/>
      </c>
      <c r="G430" s="14">
        <f>IF($A430="","",MAX(B430-F430-D430,0))</f>
        <v/>
      </c>
    </row>
    <row r="431">
      <c r="A431" s="13">
        <f>IF(OR($A430="",$G430&lt;=0.005),"",$A430+1)</f>
        <v/>
      </c>
      <c r="B431" s="14">
        <f>IF($A431="","",$G430)</f>
        <v/>
      </c>
      <c r="C431" s="14">
        <f>IF($A431="","",MIN($C$8,B431*(1+$C$4/12)))</f>
        <v/>
      </c>
      <c r="D431" s="14">
        <f>IF($A431="","",MIN($C$6,B431-F431))</f>
        <v/>
      </c>
      <c r="E431" s="14">
        <f>IF($A431="","",B431*$C$4/12)</f>
        <v/>
      </c>
      <c r="F431" s="14">
        <f>IF($A431="","",C431-E431)</f>
        <v/>
      </c>
      <c r="G431" s="14">
        <f>IF($A431="","",MAX(B431-F431-D431,0))</f>
        <v/>
      </c>
    </row>
    <row r="432">
      <c r="A432" s="13">
        <f>IF(OR($A431="",$G431&lt;=0.005),"",$A431+1)</f>
        <v/>
      </c>
      <c r="B432" s="14">
        <f>IF($A432="","",$G431)</f>
        <v/>
      </c>
      <c r="C432" s="14">
        <f>IF($A432="","",MIN($C$8,B432*(1+$C$4/12)))</f>
        <v/>
      </c>
      <c r="D432" s="14">
        <f>IF($A432="","",MIN($C$6,B432-F432))</f>
        <v/>
      </c>
      <c r="E432" s="14">
        <f>IF($A432="","",B432*$C$4/12)</f>
        <v/>
      </c>
      <c r="F432" s="14">
        <f>IF($A432="","",C432-E432)</f>
        <v/>
      </c>
      <c r="G432" s="14">
        <f>IF($A432="","",MAX(B432-F432-D432,0))</f>
        <v/>
      </c>
    </row>
    <row r="433">
      <c r="A433" s="13">
        <f>IF(OR($A432="",$G432&lt;=0.005),"",$A432+1)</f>
        <v/>
      </c>
      <c r="B433" s="14">
        <f>IF($A433="","",$G432)</f>
        <v/>
      </c>
      <c r="C433" s="14">
        <f>IF($A433="","",MIN($C$8,B433*(1+$C$4/12)))</f>
        <v/>
      </c>
      <c r="D433" s="14">
        <f>IF($A433="","",MIN($C$6,B433-F433))</f>
        <v/>
      </c>
      <c r="E433" s="14">
        <f>IF($A433="","",B433*$C$4/12)</f>
        <v/>
      </c>
      <c r="F433" s="14">
        <f>IF($A433="","",C433-E433)</f>
        <v/>
      </c>
      <c r="G433" s="14">
        <f>IF($A433="","",MAX(B433-F433-D433,0))</f>
        <v/>
      </c>
    </row>
    <row r="434">
      <c r="A434" s="13">
        <f>IF(OR($A433="",$G433&lt;=0.005),"",$A433+1)</f>
        <v/>
      </c>
      <c r="B434" s="14">
        <f>IF($A434="","",$G433)</f>
        <v/>
      </c>
      <c r="C434" s="14">
        <f>IF($A434="","",MIN($C$8,B434*(1+$C$4/12)))</f>
        <v/>
      </c>
      <c r="D434" s="14">
        <f>IF($A434="","",MIN($C$6,B434-F434))</f>
        <v/>
      </c>
      <c r="E434" s="14">
        <f>IF($A434="","",B434*$C$4/12)</f>
        <v/>
      </c>
      <c r="F434" s="14">
        <f>IF($A434="","",C434-E434)</f>
        <v/>
      </c>
      <c r="G434" s="14">
        <f>IF($A434="","",MAX(B434-F434-D434,0))</f>
        <v/>
      </c>
    </row>
    <row r="435">
      <c r="A435" s="13">
        <f>IF(OR($A434="",$G434&lt;=0.005),"",$A434+1)</f>
        <v/>
      </c>
      <c r="B435" s="14">
        <f>IF($A435="","",$G434)</f>
        <v/>
      </c>
      <c r="C435" s="14">
        <f>IF($A435="","",MIN($C$8,B435*(1+$C$4/12)))</f>
        <v/>
      </c>
      <c r="D435" s="14">
        <f>IF($A435="","",MIN($C$6,B435-F435))</f>
        <v/>
      </c>
      <c r="E435" s="14">
        <f>IF($A435="","",B435*$C$4/12)</f>
        <v/>
      </c>
      <c r="F435" s="14">
        <f>IF($A435="","",C435-E435)</f>
        <v/>
      </c>
      <c r="G435" s="14">
        <f>IF($A435="","",MAX(B435-F435-D435,0))</f>
        <v/>
      </c>
    </row>
    <row r="436">
      <c r="A436" s="13">
        <f>IF(OR($A435="",$G435&lt;=0.005),"",$A435+1)</f>
        <v/>
      </c>
      <c r="B436" s="14">
        <f>IF($A436="","",$G435)</f>
        <v/>
      </c>
      <c r="C436" s="14">
        <f>IF($A436="","",MIN($C$8,B436*(1+$C$4/12)))</f>
        <v/>
      </c>
      <c r="D436" s="14">
        <f>IF($A436="","",MIN($C$6,B436-F436))</f>
        <v/>
      </c>
      <c r="E436" s="14">
        <f>IF($A436="","",B436*$C$4/12)</f>
        <v/>
      </c>
      <c r="F436" s="14">
        <f>IF($A436="","",C436-E436)</f>
        <v/>
      </c>
      <c r="G436" s="14">
        <f>IF($A436="","",MAX(B436-F436-D436,0))</f>
        <v/>
      </c>
    </row>
    <row r="437">
      <c r="A437" s="13">
        <f>IF(OR($A436="",$G436&lt;=0.005),"",$A436+1)</f>
        <v/>
      </c>
      <c r="B437" s="14">
        <f>IF($A437="","",$G436)</f>
        <v/>
      </c>
      <c r="C437" s="14">
        <f>IF($A437="","",MIN($C$8,B437*(1+$C$4/12)))</f>
        <v/>
      </c>
      <c r="D437" s="14">
        <f>IF($A437="","",MIN($C$6,B437-F437))</f>
        <v/>
      </c>
      <c r="E437" s="14">
        <f>IF($A437="","",B437*$C$4/12)</f>
        <v/>
      </c>
      <c r="F437" s="14">
        <f>IF($A437="","",C437-E437)</f>
        <v/>
      </c>
      <c r="G437" s="14">
        <f>IF($A437="","",MAX(B437-F437-D437,0))</f>
        <v/>
      </c>
    </row>
    <row r="438">
      <c r="A438" s="13">
        <f>IF(OR($A437="",$G437&lt;=0.005),"",$A437+1)</f>
        <v/>
      </c>
      <c r="B438" s="14">
        <f>IF($A438="","",$G437)</f>
        <v/>
      </c>
      <c r="C438" s="14">
        <f>IF($A438="","",MIN($C$8,B438*(1+$C$4/12)))</f>
        <v/>
      </c>
      <c r="D438" s="14">
        <f>IF($A438="","",MIN($C$6,B438-F438))</f>
        <v/>
      </c>
      <c r="E438" s="14">
        <f>IF($A438="","",B438*$C$4/12)</f>
        <v/>
      </c>
      <c r="F438" s="14">
        <f>IF($A438="","",C438-E438)</f>
        <v/>
      </c>
      <c r="G438" s="14">
        <f>IF($A438="","",MAX(B438-F438-D438,0))</f>
        <v/>
      </c>
    </row>
    <row r="439">
      <c r="A439" s="13">
        <f>IF(OR($A438="",$G438&lt;=0.005),"",$A438+1)</f>
        <v/>
      </c>
      <c r="B439" s="14">
        <f>IF($A439="","",$G438)</f>
        <v/>
      </c>
      <c r="C439" s="14">
        <f>IF($A439="","",MIN($C$8,B439*(1+$C$4/12)))</f>
        <v/>
      </c>
      <c r="D439" s="14">
        <f>IF($A439="","",MIN($C$6,B439-F439))</f>
        <v/>
      </c>
      <c r="E439" s="14">
        <f>IF($A439="","",B439*$C$4/12)</f>
        <v/>
      </c>
      <c r="F439" s="14">
        <f>IF($A439="","",C439-E439)</f>
        <v/>
      </c>
      <c r="G439" s="14">
        <f>IF($A439="","",MAX(B439-F439-D439,0))</f>
        <v/>
      </c>
    </row>
    <row r="440">
      <c r="A440" s="13">
        <f>IF(OR($A439="",$G439&lt;=0.005),"",$A439+1)</f>
        <v/>
      </c>
      <c r="B440" s="14">
        <f>IF($A440="","",$G439)</f>
        <v/>
      </c>
      <c r="C440" s="14">
        <f>IF($A440="","",MIN($C$8,B440*(1+$C$4/12)))</f>
        <v/>
      </c>
      <c r="D440" s="14">
        <f>IF($A440="","",MIN($C$6,B440-F440))</f>
        <v/>
      </c>
      <c r="E440" s="14">
        <f>IF($A440="","",B440*$C$4/12)</f>
        <v/>
      </c>
      <c r="F440" s="14">
        <f>IF($A440="","",C440-E440)</f>
        <v/>
      </c>
      <c r="G440" s="14">
        <f>IF($A440="","",MAX(B440-F440-D440,0))</f>
        <v/>
      </c>
    </row>
    <row r="441">
      <c r="A441" s="13">
        <f>IF(OR($A440="",$G440&lt;=0.005),"",$A440+1)</f>
        <v/>
      </c>
      <c r="B441" s="14">
        <f>IF($A441="","",$G440)</f>
        <v/>
      </c>
      <c r="C441" s="14">
        <f>IF($A441="","",MIN($C$8,B441*(1+$C$4/12)))</f>
        <v/>
      </c>
      <c r="D441" s="14">
        <f>IF($A441="","",MIN($C$6,B441-F441))</f>
        <v/>
      </c>
      <c r="E441" s="14">
        <f>IF($A441="","",B441*$C$4/12)</f>
        <v/>
      </c>
      <c r="F441" s="14">
        <f>IF($A441="","",C441-E441)</f>
        <v/>
      </c>
      <c r="G441" s="14">
        <f>IF($A441="","",MAX(B441-F441-D441,0))</f>
        <v/>
      </c>
    </row>
    <row r="442">
      <c r="A442" s="13">
        <f>IF(OR($A441="",$G441&lt;=0.005),"",$A441+1)</f>
        <v/>
      </c>
      <c r="B442" s="14">
        <f>IF($A442="","",$G441)</f>
        <v/>
      </c>
      <c r="C442" s="14">
        <f>IF($A442="","",MIN($C$8,B442*(1+$C$4/12)))</f>
        <v/>
      </c>
      <c r="D442" s="14">
        <f>IF($A442="","",MIN($C$6,B442-F442))</f>
        <v/>
      </c>
      <c r="E442" s="14">
        <f>IF($A442="","",B442*$C$4/12)</f>
        <v/>
      </c>
      <c r="F442" s="14">
        <f>IF($A442="","",C442-E442)</f>
        <v/>
      </c>
      <c r="G442" s="14">
        <f>IF($A442="","",MAX(B442-F442-D442,0))</f>
        <v/>
      </c>
    </row>
    <row r="443">
      <c r="A443" s="13">
        <f>IF(OR($A442="",$G442&lt;=0.005),"",$A442+1)</f>
        <v/>
      </c>
      <c r="B443" s="14">
        <f>IF($A443="","",$G442)</f>
        <v/>
      </c>
      <c r="C443" s="14">
        <f>IF($A443="","",MIN($C$8,B443*(1+$C$4/12)))</f>
        <v/>
      </c>
      <c r="D443" s="14">
        <f>IF($A443="","",MIN($C$6,B443-F443))</f>
        <v/>
      </c>
      <c r="E443" s="14">
        <f>IF($A443="","",B443*$C$4/12)</f>
        <v/>
      </c>
      <c r="F443" s="14">
        <f>IF($A443="","",C443-E443)</f>
        <v/>
      </c>
      <c r="G443" s="14">
        <f>IF($A443="","",MAX(B443-F443-D443,0))</f>
        <v/>
      </c>
    </row>
    <row r="444">
      <c r="A444" s="13">
        <f>IF(OR($A443="",$G443&lt;=0.005),"",$A443+1)</f>
        <v/>
      </c>
      <c r="B444" s="14">
        <f>IF($A444="","",$G443)</f>
        <v/>
      </c>
      <c r="C444" s="14">
        <f>IF($A444="","",MIN($C$8,B444*(1+$C$4/12)))</f>
        <v/>
      </c>
      <c r="D444" s="14">
        <f>IF($A444="","",MIN($C$6,B444-F444))</f>
        <v/>
      </c>
      <c r="E444" s="14">
        <f>IF($A444="","",B444*$C$4/12)</f>
        <v/>
      </c>
      <c r="F444" s="14">
        <f>IF($A444="","",C444-E444)</f>
        <v/>
      </c>
      <c r="G444" s="14">
        <f>IF($A444="","",MAX(B444-F444-D444,0))</f>
        <v/>
      </c>
    </row>
    <row r="445">
      <c r="A445" s="13">
        <f>IF(OR($A444="",$G444&lt;=0.005),"",$A444+1)</f>
        <v/>
      </c>
      <c r="B445" s="14">
        <f>IF($A445="","",$G444)</f>
        <v/>
      </c>
      <c r="C445" s="14">
        <f>IF($A445="","",MIN($C$8,B445*(1+$C$4/12)))</f>
        <v/>
      </c>
      <c r="D445" s="14">
        <f>IF($A445="","",MIN($C$6,B445-F445))</f>
        <v/>
      </c>
      <c r="E445" s="14">
        <f>IF($A445="","",B445*$C$4/12)</f>
        <v/>
      </c>
      <c r="F445" s="14">
        <f>IF($A445="","",C445-E445)</f>
        <v/>
      </c>
      <c r="G445" s="14">
        <f>IF($A445="","",MAX(B445-F445-D445,0))</f>
        <v/>
      </c>
    </row>
    <row r="446">
      <c r="A446" s="13">
        <f>IF(OR($A445="",$G445&lt;=0.005),"",$A445+1)</f>
        <v/>
      </c>
      <c r="B446" s="14">
        <f>IF($A446="","",$G445)</f>
        <v/>
      </c>
      <c r="C446" s="14">
        <f>IF($A446="","",MIN($C$8,B446*(1+$C$4/12)))</f>
        <v/>
      </c>
      <c r="D446" s="14">
        <f>IF($A446="","",MIN($C$6,B446-F446))</f>
        <v/>
      </c>
      <c r="E446" s="14">
        <f>IF($A446="","",B446*$C$4/12)</f>
        <v/>
      </c>
      <c r="F446" s="14">
        <f>IF($A446="","",C446-E446)</f>
        <v/>
      </c>
      <c r="G446" s="14">
        <f>IF($A446="","",MAX(B446-F446-D446,0))</f>
        <v/>
      </c>
    </row>
    <row r="447">
      <c r="A447" s="13">
        <f>IF(OR($A446="",$G446&lt;=0.005),"",$A446+1)</f>
        <v/>
      </c>
      <c r="B447" s="14">
        <f>IF($A447="","",$G446)</f>
        <v/>
      </c>
      <c r="C447" s="14">
        <f>IF($A447="","",MIN($C$8,B447*(1+$C$4/12)))</f>
        <v/>
      </c>
      <c r="D447" s="14">
        <f>IF($A447="","",MIN($C$6,B447-F447))</f>
        <v/>
      </c>
      <c r="E447" s="14">
        <f>IF($A447="","",B447*$C$4/12)</f>
        <v/>
      </c>
      <c r="F447" s="14">
        <f>IF($A447="","",C447-E447)</f>
        <v/>
      </c>
      <c r="G447" s="14">
        <f>IF($A447="","",MAX(B447-F447-D447,0))</f>
        <v/>
      </c>
    </row>
    <row r="448">
      <c r="A448" s="13">
        <f>IF(OR($A447="",$G447&lt;=0.005),"",$A447+1)</f>
        <v/>
      </c>
      <c r="B448" s="14">
        <f>IF($A448="","",$G447)</f>
        <v/>
      </c>
      <c r="C448" s="14">
        <f>IF($A448="","",MIN($C$8,B448*(1+$C$4/12)))</f>
        <v/>
      </c>
      <c r="D448" s="14">
        <f>IF($A448="","",MIN($C$6,B448-F448))</f>
        <v/>
      </c>
      <c r="E448" s="14">
        <f>IF($A448="","",B448*$C$4/12)</f>
        <v/>
      </c>
      <c r="F448" s="14">
        <f>IF($A448="","",C448-E448)</f>
        <v/>
      </c>
      <c r="G448" s="14">
        <f>IF($A448="","",MAX(B448-F448-D448,0))</f>
        <v/>
      </c>
    </row>
    <row r="449">
      <c r="A449" s="13">
        <f>IF(OR($A448="",$G448&lt;=0.005),"",$A448+1)</f>
        <v/>
      </c>
      <c r="B449" s="14">
        <f>IF($A449="","",$G448)</f>
        <v/>
      </c>
      <c r="C449" s="14">
        <f>IF($A449="","",MIN($C$8,B449*(1+$C$4/12)))</f>
        <v/>
      </c>
      <c r="D449" s="14">
        <f>IF($A449="","",MIN($C$6,B449-F449))</f>
        <v/>
      </c>
      <c r="E449" s="14">
        <f>IF($A449="","",B449*$C$4/12)</f>
        <v/>
      </c>
      <c r="F449" s="14">
        <f>IF($A449="","",C449-E449)</f>
        <v/>
      </c>
      <c r="G449" s="14">
        <f>IF($A449="","",MAX(B449-F449-D449,0))</f>
        <v/>
      </c>
    </row>
    <row r="450">
      <c r="A450" s="13">
        <f>IF(OR($A449="",$G449&lt;=0.005),"",$A449+1)</f>
        <v/>
      </c>
      <c r="B450" s="14">
        <f>IF($A450="","",$G449)</f>
        <v/>
      </c>
      <c r="C450" s="14">
        <f>IF($A450="","",MIN($C$8,B450*(1+$C$4/12)))</f>
        <v/>
      </c>
      <c r="D450" s="14">
        <f>IF($A450="","",MIN($C$6,B450-F450))</f>
        <v/>
      </c>
      <c r="E450" s="14">
        <f>IF($A450="","",B450*$C$4/12)</f>
        <v/>
      </c>
      <c r="F450" s="14">
        <f>IF($A450="","",C450-E450)</f>
        <v/>
      </c>
      <c r="G450" s="14">
        <f>IF($A450="","",MAX(B450-F450-D450,0))</f>
        <v/>
      </c>
    </row>
    <row r="451">
      <c r="A451" s="13">
        <f>IF(OR($A450="",$G450&lt;=0.005),"",$A450+1)</f>
        <v/>
      </c>
      <c r="B451" s="14">
        <f>IF($A451="","",$G450)</f>
        <v/>
      </c>
      <c r="C451" s="14">
        <f>IF($A451="","",MIN($C$8,B451*(1+$C$4/12)))</f>
        <v/>
      </c>
      <c r="D451" s="14">
        <f>IF($A451="","",MIN($C$6,B451-F451))</f>
        <v/>
      </c>
      <c r="E451" s="14">
        <f>IF($A451="","",B451*$C$4/12)</f>
        <v/>
      </c>
      <c r="F451" s="14">
        <f>IF($A451="","",C451-E451)</f>
        <v/>
      </c>
      <c r="G451" s="14">
        <f>IF($A451="","",MAX(B451-F451-D451,0))</f>
        <v/>
      </c>
    </row>
    <row r="452">
      <c r="A452" s="13">
        <f>IF(OR($A451="",$G451&lt;=0.005),"",$A451+1)</f>
        <v/>
      </c>
      <c r="B452" s="14">
        <f>IF($A452="","",$G451)</f>
        <v/>
      </c>
      <c r="C452" s="14">
        <f>IF($A452="","",MIN($C$8,B452*(1+$C$4/12)))</f>
        <v/>
      </c>
      <c r="D452" s="14">
        <f>IF($A452="","",MIN($C$6,B452-F452))</f>
        <v/>
      </c>
      <c r="E452" s="14">
        <f>IF($A452="","",B452*$C$4/12)</f>
        <v/>
      </c>
      <c r="F452" s="14">
        <f>IF($A452="","",C452-E452)</f>
        <v/>
      </c>
      <c r="G452" s="14">
        <f>IF($A452="","",MAX(B452-F452-D452,0))</f>
        <v/>
      </c>
    </row>
    <row r="453">
      <c r="A453" s="13">
        <f>IF(OR($A452="",$G452&lt;=0.005),"",$A452+1)</f>
        <v/>
      </c>
      <c r="B453" s="14">
        <f>IF($A453="","",$G452)</f>
        <v/>
      </c>
      <c r="C453" s="14">
        <f>IF($A453="","",MIN($C$8,B453*(1+$C$4/12)))</f>
        <v/>
      </c>
      <c r="D453" s="14">
        <f>IF($A453="","",MIN($C$6,B453-F453))</f>
        <v/>
      </c>
      <c r="E453" s="14">
        <f>IF($A453="","",B453*$C$4/12)</f>
        <v/>
      </c>
      <c r="F453" s="14">
        <f>IF($A453="","",C453-E453)</f>
        <v/>
      </c>
      <c r="G453" s="14">
        <f>IF($A453="","",MAX(B453-F453-D453,0))</f>
        <v/>
      </c>
    </row>
    <row r="454">
      <c r="A454" s="13">
        <f>IF(OR($A453="",$G453&lt;=0.005),"",$A453+1)</f>
        <v/>
      </c>
      <c r="B454" s="14">
        <f>IF($A454="","",$G453)</f>
        <v/>
      </c>
      <c r="C454" s="14">
        <f>IF($A454="","",MIN($C$8,B454*(1+$C$4/12)))</f>
        <v/>
      </c>
      <c r="D454" s="14">
        <f>IF($A454="","",MIN($C$6,B454-F454))</f>
        <v/>
      </c>
      <c r="E454" s="14">
        <f>IF($A454="","",B454*$C$4/12)</f>
        <v/>
      </c>
      <c r="F454" s="14">
        <f>IF($A454="","",C454-E454)</f>
        <v/>
      </c>
      <c r="G454" s="14">
        <f>IF($A454="","",MAX(B454-F454-D454,0))</f>
        <v/>
      </c>
    </row>
    <row r="455">
      <c r="A455" s="13">
        <f>IF(OR($A454="",$G454&lt;=0.005),"",$A454+1)</f>
        <v/>
      </c>
      <c r="B455" s="14">
        <f>IF($A455="","",$G454)</f>
        <v/>
      </c>
      <c r="C455" s="14">
        <f>IF($A455="","",MIN($C$8,B455*(1+$C$4/12)))</f>
        <v/>
      </c>
      <c r="D455" s="14">
        <f>IF($A455="","",MIN($C$6,B455-F455))</f>
        <v/>
      </c>
      <c r="E455" s="14">
        <f>IF($A455="","",B455*$C$4/12)</f>
        <v/>
      </c>
      <c r="F455" s="14">
        <f>IF($A455="","",C455-E455)</f>
        <v/>
      </c>
      <c r="G455" s="14">
        <f>IF($A455="","",MAX(B455-F455-D455,0))</f>
        <v/>
      </c>
    </row>
    <row r="456">
      <c r="A456" s="13">
        <f>IF(OR($A455="",$G455&lt;=0.005),"",$A455+1)</f>
        <v/>
      </c>
      <c r="B456" s="14">
        <f>IF($A456="","",$G455)</f>
        <v/>
      </c>
      <c r="C456" s="14">
        <f>IF($A456="","",MIN($C$8,B456*(1+$C$4/12)))</f>
        <v/>
      </c>
      <c r="D456" s="14">
        <f>IF($A456="","",MIN($C$6,B456-F456))</f>
        <v/>
      </c>
      <c r="E456" s="14">
        <f>IF($A456="","",B456*$C$4/12)</f>
        <v/>
      </c>
      <c r="F456" s="14">
        <f>IF($A456="","",C456-E456)</f>
        <v/>
      </c>
      <c r="G456" s="14">
        <f>IF($A456="","",MAX(B456-F456-D456,0))</f>
        <v/>
      </c>
    </row>
    <row r="457">
      <c r="A457" s="13">
        <f>IF(OR($A456="",$G456&lt;=0.005),"",$A456+1)</f>
        <v/>
      </c>
      <c r="B457" s="14">
        <f>IF($A457="","",$G456)</f>
        <v/>
      </c>
      <c r="C457" s="14">
        <f>IF($A457="","",MIN($C$8,B457*(1+$C$4/12)))</f>
        <v/>
      </c>
      <c r="D457" s="14">
        <f>IF($A457="","",MIN($C$6,B457-F457))</f>
        <v/>
      </c>
      <c r="E457" s="14">
        <f>IF($A457="","",B457*$C$4/12)</f>
        <v/>
      </c>
      <c r="F457" s="14">
        <f>IF($A457="","",C457-E457)</f>
        <v/>
      </c>
      <c r="G457" s="14">
        <f>IF($A457="","",MAX(B457-F457-D457,0))</f>
        <v/>
      </c>
    </row>
    <row r="458">
      <c r="A458" s="13">
        <f>IF(OR($A457="",$G457&lt;=0.005),"",$A457+1)</f>
        <v/>
      </c>
      <c r="B458" s="14">
        <f>IF($A458="","",$G457)</f>
        <v/>
      </c>
      <c r="C458" s="14">
        <f>IF($A458="","",MIN($C$8,B458*(1+$C$4/12)))</f>
        <v/>
      </c>
      <c r="D458" s="14">
        <f>IF($A458="","",MIN($C$6,B458-F458))</f>
        <v/>
      </c>
      <c r="E458" s="14">
        <f>IF($A458="","",B458*$C$4/12)</f>
        <v/>
      </c>
      <c r="F458" s="14">
        <f>IF($A458="","",C458-E458)</f>
        <v/>
      </c>
      <c r="G458" s="14">
        <f>IF($A458="","",MAX(B458-F458-D458,0))</f>
        <v/>
      </c>
    </row>
    <row r="459">
      <c r="A459" s="13">
        <f>IF(OR($A458="",$G458&lt;=0.005),"",$A458+1)</f>
        <v/>
      </c>
      <c r="B459" s="14">
        <f>IF($A459="","",$G458)</f>
        <v/>
      </c>
      <c r="C459" s="14">
        <f>IF($A459="","",MIN($C$8,B459*(1+$C$4/12)))</f>
        <v/>
      </c>
      <c r="D459" s="14">
        <f>IF($A459="","",MIN($C$6,B459-F459))</f>
        <v/>
      </c>
      <c r="E459" s="14">
        <f>IF($A459="","",B459*$C$4/12)</f>
        <v/>
      </c>
      <c r="F459" s="14">
        <f>IF($A459="","",C459-E459)</f>
        <v/>
      </c>
      <c r="G459" s="14">
        <f>IF($A459="","",MAX(B459-F459-D459,0))</f>
        <v/>
      </c>
    </row>
    <row r="460">
      <c r="A460" s="13">
        <f>IF(OR($A459="",$G459&lt;=0.005),"",$A459+1)</f>
        <v/>
      </c>
      <c r="B460" s="14">
        <f>IF($A460="","",$G459)</f>
        <v/>
      </c>
      <c r="C460" s="14">
        <f>IF($A460="","",MIN($C$8,B460*(1+$C$4/12)))</f>
        <v/>
      </c>
      <c r="D460" s="14">
        <f>IF($A460="","",MIN($C$6,B460-F460))</f>
        <v/>
      </c>
      <c r="E460" s="14">
        <f>IF($A460="","",B460*$C$4/12)</f>
        <v/>
      </c>
      <c r="F460" s="14">
        <f>IF($A460="","",C460-E460)</f>
        <v/>
      </c>
      <c r="G460" s="14">
        <f>IF($A460="","",MAX(B460-F460-D460,0))</f>
        <v/>
      </c>
    </row>
    <row r="461">
      <c r="A461" s="13">
        <f>IF(OR($A460="",$G460&lt;=0.005),"",$A460+1)</f>
        <v/>
      </c>
      <c r="B461" s="14">
        <f>IF($A461="","",$G460)</f>
        <v/>
      </c>
      <c r="C461" s="14">
        <f>IF($A461="","",MIN($C$8,B461*(1+$C$4/12)))</f>
        <v/>
      </c>
      <c r="D461" s="14">
        <f>IF($A461="","",MIN($C$6,B461-F461))</f>
        <v/>
      </c>
      <c r="E461" s="14">
        <f>IF($A461="","",B461*$C$4/12)</f>
        <v/>
      </c>
      <c r="F461" s="14">
        <f>IF($A461="","",C461-E461)</f>
        <v/>
      </c>
      <c r="G461" s="14">
        <f>IF($A461="","",MAX(B461-F461-D461,0))</f>
        <v/>
      </c>
    </row>
    <row r="462">
      <c r="A462" s="13">
        <f>IF(OR($A461="",$G461&lt;=0.005),"",$A461+1)</f>
        <v/>
      </c>
      <c r="B462" s="14">
        <f>IF($A462="","",$G461)</f>
        <v/>
      </c>
      <c r="C462" s="14">
        <f>IF($A462="","",MIN($C$8,B462*(1+$C$4/12)))</f>
        <v/>
      </c>
      <c r="D462" s="14">
        <f>IF($A462="","",MIN($C$6,B462-F462))</f>
        <v/>
      </c>
      <c r="E462" s="14">
        <f>IF($A462="","",B462*$C$4/12)</f>
        <v/>
      </c>
      <c r="F462" s="14">
        <f>IF($A462="","",C462-E462)</f>
        <v/>
      </c>
      <c r="G462" s="14">
        <f>IF($A462="","",MAX(B462-F462-D462,0))</f>
        <v/>
      </c>
    </row>
    <row r="463">
      <c r="A463" s="13">
        <f>IF(OR($A462="",$G462&lt;=0.005),"",$A462+1)</f>
        <v/>
      </c>
      <c r="B463" s="14">
        <f>IF($A463="","",$G462)</f>
        <v/>
      </c>
      <c r="C463" s="14">
        <f>IF($A463="","",MIN($C$8,B463*(1+$C$4/12)))</f>
        <v/>
      </c>
      <c r="D463" s="14">
        <f>IF($A463="","",MIN($C$6,B463-F463))</f>
        <v/>
      </c>
      <c r="E463" s="14">
        <f>IF($A463="","",B463*$C$4/12)</f>
        <v/>
      </c>
      <c r="F463" s="14">
        <f>IF($A463="","",C463-E463)</f>
        <v/>
      </c>
      <c r="G463" s="14">
        <f>IF($A463="","",MAX(B463-F463-D463,0))</f>
        <v/>
      </c>
    </row>
    <row r="464">
      <c r="A464" s="13">
        <f>IF(OR($A463="",$G463&lt;=0.005),"",$A463+1)</f>
        <v/>
      </c>
      <c r="B464" s="14">
        <f>IF($A464="","",$G463)</f>
        <v/>
      </c>
      <c r="C464" s="14">
        <f>IF($A464="","",MIN($C$8,B464*(1+$C$4/12)))</f>
        <v/>
      </c>
      <c r="D464" s="14">
        <f>IF($A464="","",MIN($C$6,B464-F464))</f>
        <v/>
      </c>
      <c r="E464" s="14">
        <f>IF($A464="","",B464*$C$4/12)</f>
        <v/>
      </c>
      <c r="F464" s="14">
        <f>IF($A464="","",C464-E464)</f>
        <v/>
      </c>
      <c r="G464" s="14">
        <f>IF($A464="","",MAX(B464-F464-D464,0))</f>
        <v/>
      </c>
    </row>
    <row r="465">
      <c r="A465" s="13">
        <f>IF(OR($A464="",$G464&lt;=0.005),"",$A464+1)</f>
        <v/>
      </c>
      <c r="B465" s="14">
        <f>IF($A465="","",$G464)</f>
        <v/>
      </c>
      <c r="C465" s="14">
        <f>IF($A465="","",MIN($C$8,B465*(1+$C$4/12)))</f>
        <v/>
      </c>
      <c r="D465" s="14">
        <f>IF($A465="","",MIN($C$6,B465-F465))</f>
        <v/>
      </c>
      <c r="E465" s="14">
        <f>IF($A465="","",B465*$C$4/12)</f>
        <v/>
      </c>
      <c r="F465" s="14">
        <f>IF($A465="","",C465-E465)</f>
        <v/>
      </c>
      <c r="G465" s="14">
        <f>IF($A465="","",MAX(B465-F465-D465,0))</f>
        <v/>
      </c>
    </row>
    <row r="466">
      <c r="A466" s="13">
        <f>IF(OR($A465="",$G465&lt;=0.005),"",$A465+1)</f>
        <v/>
      </c>
      <c r="B466" s="14">
        <f>IF($A466="","",$G465)</f>
        <v/>
      </c>
      <c r="C466" s="14">
        <f>IF($A466="","",MIN($C$8,B466*(1+$C$4/12)))</f>
        <v/>
      </c>
      <c r="D466" s="14">
        <f>IF($A466="","",MIN($C$6,B466-F466))</f>
        <v/>
      </c>
      <c r="E466" s="14">
        <f>IF($A466="","",B466*$C$4/12)</f>
        <v/>
      </c>
      <c r="F466" s="14">
        <f>IF($A466="","",C466-E466)</f>
        <v/>
      </c>
      <c r="G466" s="14">
        <f>IF($A466="","",MAX(B466-F466-D466,0))</f>
        <v/>
      </c>
    </row>
    <row r="467">
      <c r="A467" s="13">
        <f>IF(OR($A466="",$G466&lt;=0.005),"",$A466+1)</f>
        <v/>
      </c>
      <c r="B467" s="14">
        <f>IF($A467="","",$G466)</f>
        <v/>
      </c>
      <c r="C467" s="14">
        <f>IF($A467="","",MIN($C$8,B467*(1+$C$4/12)))</f>
        <v/>
      </c>
      <c r="D467" s="14">
        <f>IF($A467="","",MIN($C$6,B467-F467))</f>
        <v/>
      </c>
      <c r="E467" s="14">
        <f>IF($A467="","",B467*$C$4/12)</f>
        <v/>
      </c>
      <c r="F467" s="14">
        <f>IF($A467="","",C467-E467)</f>
        <v/>
      </c>
      <c r="G467" s="14">
        <f>IF($A467="","",MAX(B467-F467-D467,0))</f>
        <v/>
      </c>
    </row>
    <row r="468">
      <c r="A468" s="13">
        <f>IF(OR($A467="",$G467&lt;=0.005),"",$A467+1)</f>
        <v/>
      </c>
      <c r="B468" s="14">
        <f>IF($A468="","",$G467)</f>
        <v/>
      </c>
      <c r="C468" s="14">
        <f>IF($A468="","",MIN($C$8,B468*(1+$C$4/12)))</f>
        <v/>
      </c>
      <c r="D468" s="14">
        <f>IF($A468="","",MIN($C$6,B468-F468))</f>
        <v/>
      </c>
      <c r="E468" s="14">
        <f>IF($A468="","",B468*$C$4/12)</f>
        <v/>
      </c>
      <c r="F468" s="14">
        <f>IF($A468="","",C468-E468)</f>
        <v/>
      </c>
      <c r="G468" s="14">
        <f>IF($A468="","",MAX(B468-F468-D468,0))</f>
        <v/>
      </c>
    </row>
    <row r="469">
      <c r="A469" s="13">
        <f>IF(OR($A468="",$G468&lt;=0.005),"",$A468+1)</f>
        <v/>
      </c>
      <c r="B469" s="14">
        <f>IF($A469="","",$G468)</f>
        <v/>
      </c>
      <c r="C469" s="14">
        <f>IF($A469="","",MIN($C$8,B469*(1+$C$4/12)))</f>
        <v/>
      </c>
      <c r="D469" s="14">
        <f>IF($A469="","",MIN($C$6,B469-F469))</f>
        <v/>
      </c>
      <c r="E469" s="14">
        <f>IF($A469="","",B469*$C$4/12)</f>
        <v/>
      </c>
      <c r="F469" s="14">
        <f>IF($A469="","",C469-E469)</f>
        <v/>
      </c>
      <c r="G469" s="14">
        <f>IF($A469="","",MAX(B469-F469-D469,0))</f>
        <v/>
      </c>
    </row>
    <row r="470">
      <c r="A470" s="13">
        <f>IF(OR($A469="",$G469&lt;=0.005),"",$A469+1)</f>
        <v/>
      </c>
      <c r="B470" s="14">
        <f>IF($A470="","",$G469)</f>
        <v/>
      </c>
      <c r="C470" s="14">
        <f>IF($A470="","",MIN($C$8,B470*(1+$C$4/12)))</f>
        <v/>
      </c>
      <c r="D470" s="14">
        <f>IF($A470="","",MIN($C$6,B470-F470))</f>
        <v/>
      </c>
      <c r="E470" s="14">
        <f>IF($A470="","",B470*$C$4/12)</f>
        <v/>
      </c>
      <c r="F470" s="14">
        <f>IF($A470="","",C470-E470)</f>
        <v/>
      </c>
      <c r="G470" s="14">
        <f>IF($A470="","",MAX(B470-F470-D470,0))</f>
        <v/>
      </c>
    </row>
    <row r="471">
      <c r="A471" s="13">
        <f>IF(OR($A470="",$G470&lt;=0.005),"",$A470+1)</f>
        <v/>
      </c>
      <c r="B471" s="14">
        <f>IF($A471="","",$G470)</f>
        <v/>
      </c>
      <c r="C471" s="14">
        <f>IF($A471="","",MIN($C$8,B471*(1+$C$4/12)))</f>
        <v/>
      </c>
      <c r="D471" s="14">
        <f>IF($A471="","",MIN($C$6,B471-F471))</f>
        <v/>
      </c>
      <c r="E471" s="14">
        <f>IF($A471="","",B471*$C$4/12)</f>
        <v/>
      </c>
      <c r="F471" s="14">
        <f>IF($A471="","",C471-E471)</f>
        <v/>
      </c>
      <c r="G471" s="14">
        <f>IF($A471="","",MAX(B471-F471-D471,0))</f>
        <v/>
      </c>
    </row>
    <row r="472">
      <c r="A472" s="13">
        <f>IF(OR($A471="",$G471&lt;=0.005),"",$A471+1)</f>
        <v/>
      </c>
      <c r="B472" s="14">
        <f>IF($A472="","",$G471)</f>
        <v/>
      </c>
      <c r="C472" s="14">
        <f>IF($A472="","",MIN($C$8,B472*(1+$C$4/12)))</f>
        <v/>
      </c>
      <c r="D472" s="14">
        <f>IF($A472="","",MIN($C$6,B472-F472))</f>
        <v/>
      </c>
      <c r="E472" s="14">
        <f>IF($A472="","",B472*$C$4/12)</f>
        <v/>
      </c>
      <c r="F472" s="14">
        <f>IF($A472="","",C472-E472)</f>
        <v/>
      </c>
      <c r="G472" s="14">
        <f>IF($A472="","",MAX(B472-F472-D472,0))</f>
        <v/>
      </c>
    </row>
    <row r="473">
      <c r="A473" s="13">
        <f>IF(OR($A472="",$G472&lt;=0.005),"",$A472+1)</f>
        <v/>
      </c>
      <c r="B473" s="14">
        <f>IF($A473="","",$G472)</f>
        <v/>
      </c>
      <c r="C473" s="14">
        <f>IF($A473="","",MIN($C$8,B473*(1+$C$4/12)))</f>
        <v/>
      </c>
      <c r="D473" s="14">
        <f>IF($A473="","",MIN($C$6,B473-F473))</f>
        <v/>
      </c>
      <c r="E473" s="14">
        <f>IF($A473="","",B473*$C$4/12)</f>
        <v/>
      </c>
      <c r="F473" s="14">
        <f>IF($A473="","",C473-E473)</f>
        <v/>
      </c>
      <c r="G473" s="14">
        <f>IF($A473="","",MAX(B473-F473-D473,0))</f>
        <v/>
      </c>
    </row>
    <row r="474">
      <c r="A474" s="13">
        <f>IF(OR($A473="",$G473&lt;=0.005),"",$A473+1)</f>
        <v/>
      </c>
      <c r="B474" s="14">
        <f>IF($A474="","",$G473)</f>
        <v/>
      </c>
      <c r="C474" s="14">
        <f>IF($A474="","",MIN($C$8,B474*(1+$C$4/12)))</f>
        <v/>
      </c>
      <c r="D474" s="14">
        <f>IF($A474="","",MIN($C$6,B474-F474))</f>
        <v/>
      </c>
      <c r="E474" s="14">
        <f>IF($A474="","",B474*$C$4/12)</f>
        <v/>
      </c>
      <c r="F474" s="14">
        <f>IF($A474="","",C474-E474)</f>
        <v/>
      </c>
      <c r="G474" s="14">
        <f>IF($A474="","",MAX(B474-F474-D474,0))</f>
        <v/>
      </c>
    </row>
    <row r="475">
      <c r="A475" s="13">
        <f>IF(OR($A474="",$G474&lt;=0.005),"",$A474+1)</f>
        <v/>
      </c>
      <c r="B475" s="14">
        <f>IF($A475="","",$G474)</f>
        <v/>
      </c>
      <c r="C475" s="14">
        <f>IF($A475="","",MIN($C$8,B475*(1+$C$4/12)))</f>
        <v/>
      </c>
      <c r="D475" s="14">
        <f>IF($A475="","",MIN($C$6,B475-F475))</f>
        <v/>
      </c>
      <c r="E475" s="14">
        <f>IF($A475="","",B475*$C$4/12)</f>
        <v/>
      </c>
      <c r="F475" s="14">
        <f>IF($A475="","",C475-E475)</f>
        <v/>
      </c>
      <c r="G475" s="14">
        <f>IF($A475="","",MAX(B475-F475-D475,0))</f>
        <v/>
      </c>
    </row>
    <row r="476">
      <c r="A476" s="13">
        <f>IF(OR($A475="",$G475&lt;=0.005),"",$A475+1)</f>
        <v/>
      </c>
      <c r="B476" s="14">
        <f>IF($A476="","",$G475)</f>
        <v/>
      </c>
      <c r="C476" s="14">
        <f>IF($A476="","",MIN($C$8,B476*(1+$C$4/12)))</f>
        <v/>
      </c>
      <c r="D476" s="14">
        <f>IF($A476="","",MIN($C$6,B476-F476))</f>
        <v/>
      </c>
      <c r="E476" s="14">
        <f>IF($A476="","",B476*$C$4/12)</f>
        <v/>
      </c>
      <c r="F476" s="14">
        <f>IF($A476="","",C476-E476)</f>
        <v/>
      </c>
      <c r="G476" s="14">
        <f>IF($A476="","",MAX(B476-F476-D476,0))</f>
        <v/>
      </c>
    </row>
    <row r="477">
      <c r="A477" s="13">
        <f>IF(OR($A476="",$G476&lt;=0.005),"",$A476+1)</f>
        <v/>
      </c>
      <c r="B477" s="14">
        <f>IF($A477="","",$G476)</f>
        <v/>
      </c>
      <c r="C477" s="14">
        <f>IF($A477="","",MIN($C$8,B477*(1+$C$4/12)))</f>
        <v/>
      </c>
      <c r="D477" s="14">
        <f>IF($A477="","",MIN($C$6,B477-F477))</f>
        <v/>
      </c>
      <c r="E477" s="14">
        <f>IF($A477="","",B477*$C$4/12)</f>
        <v/>
      </c>
      <c r="F477" s="14">
        <f>IF($A477="","",C477-E477)</f>
        <v/>
      </c>
      <c r="G477" s="14">
        <f>IF($A477="","",MAX(B477-F477-D477,0))</f>
        <v/>
      </c>
    </row>
    <row r="478">
      <c r="A478" s="13">
        <f>IF(OR($A477="",$G477&lt;=0.005),"",$A477+1)</f>
        <v/>
      </c>
      <c r="B478" s="14">
        <f>IF($A478="","",$G477)</f>
        <v/>
      </c>
      <c r="C478" s="14">
        <f>IF($A478="","",MIN($C$8,B478*(1+$C$4/12)))</f>
        <v/>
      </c>
      <c r="D478" s="14">
        <f>IF($A478="","",MIN($C$6,B478-F478))</f>
        <v/>
      </c>
      <c r="E478" s="14">
        <f>IF($A478="","",B478*$C$4/12)</f>
        <v/>
      </c>
      <c r="F478" s="14">
        <f>IF($A478="","",C478-E478)</f>
        <v/>
      </c>
      <c r="G478" s="14">
        <f>IF($A478="","",MAX(B478-F478-D478,0))</f>
        <v/>
      </c>
    </row>
    <row r="479">
      <c r="A479" s="13">
        <f>IF(OR($A478="",$G478&lt;=0.005),"",$A478+1)</f>
        <v/>
      </c>
      <c r="B479" s="14">
        <f>IF($A479="","",$G478)</f>
        <v/>
      </c>
      <c r="C479" s="14">
        <f>IF($A479="","",MIN($C$8,B479*(1+$C$4/12)))</f>
        <v/>
      </c>
      <c r="D479" s="14">
        <f>IF($A479="","",MIN($C$6,B479-F479))</f>
        <v/>
      </c>
      <c r="E479" s="14">
        <f>IF($A479="","",B479*$C$4/12)</f>
        <v/>
      </c>
      <c r="F479" s="14">
        <f>IF($A479="","",C479-E479)</f>
        <v/>
      </c>
      <c r="G479" s="14">
        <f>IF($A479="","",MAX(B479-F479-D479,0))</f>
        <v/>
      </c>
    </row>
    <row r="480">
      <c r="A480" s="13">
        <f>IF(OR($A479="",$G479&lt;=0.005),"",$A479+1)</f>
        <v/>
      </c>
      <c r="B480" s="14">
        <f>IF($A480="","",$G479)</f>
        <v/>
      </c>
      <c r="C480" s="14">
        <f>IF($A480="","",MIN($C$8,B480*(1+$C$4/12)))</f>
        <v/>
      </c>
      <c r="D480" s="14">
        <f>IF($A480="","",MIN($C$6,B480-F480))</f>
        <v/>
      </c>
      <c r="E480" s="14">
        <f>IF($A480="","",B480*$C$4/12)</f>
        <v/>
      </c>
      <c r="F480" s="14">
        <f>IF($A480="","",C480-E480)</f>
        <v/>
      </c>
      <c r="G480" s="14">
        <f>IF($A480="","",MAX(B480-F480-D480,0))</f>
        <v/>
      </c>
    </row>
    <row r="481">
      <c r="A481" s="13">
        <f>IF(OR($A480="",$G480&lt;=0.005),"",$A480+1)</f>
        <v/>
      </c>
      <c r="B481" s="14">
        <f>IF($A481="","",$G480)</f>
        <v/>
      </c>
      <c r="C481" s="14">
        <f>IF($A481="","",MIN($C$8,B481*(1+$C$4/12)))</f>
        <v/>
      </c>
      <c r="D481" s="14">
        <f>IF($A481="","",MIN($C$6,B481-F481))</f>
        <v/>
      </c>
      <c r="E481" s="14">
        <f>IF($A481="","",B481*$C$4/12)</f>
        <v/>
      </c>
      <c r="F481" s="14">
        <f>IF($A481="","",C481-E481)</f>
        <v/>
      </c>
      <c r="G481" s="14">
        <f>IF($A481="","",MAX(B481-F481-D481,0))</f>
        <v/>
      </c>
    </row>
    <row r="482">
      <c r="A482" s="13">
        <f>IF(OR($A481="",$G481&lt;=0.005),"",$A481+1)</f>
        <v/>
      </c>
      <c r="B482" s="14">
        <f>IF($A482="","",$G481)</f>
        <v/>
      </c>
      <c r="C482" s="14">
        <f>IF($A482="","",MIN($C$8,B482*(1+$C$4/12)))</f>
        <v/>
      </c>
      <c r="D482" s="14">
        <f>IF($A482="","",MIN($C$6,B482-F482))</f>
        <v/>
      </c>
      <c r="E482" s="14">
        <f>IF($A482="","",B482*$C$4/12)</f>
        <v/>
      </c>
      <c r="F482" s="14">
        <f>IF($A482="","",C482-E482)</f>
        <v/>
      </c>
      <c r="G482" s="14">
        <f>IF($A482="","",MAX(B482-F482-D482,0))</f>
        <v/>
      </c>
    </row>
    <row r="483">
      <c r="A483" s="13">
        <f>IF(OR($A482="",$G482&lt;=0.005),"",$A482+1)</f>
        <v/>
      </c>
      <c r="B483" s="14">
        <f>IF($A483="","",$G482)</f>
        <v/>
      </c>
      <c r="C483" s="14">
        <f>IF($A483="","",MIN($C$8,B483*(1+$C$4/12)))</f>
        <v/>
      </c>
      <c r="D483" s="14">
        <f>IF($A483="","",MIN($C$6,B483-F483))</f>
        <v/>
      </c>
      <c r="E483" s="14">
        <f>IF($A483="","",B483*$C$4/12)</f>
        <v/>
      </c>
      <c r="F483" s="14">
        <f>IF($A483="","",C483-E483)</f>
        <v/>
      </c>
      <c r="G483" s="14">
        <f>IF($A483="","",MAX(B483-F483-D483,0))</f>
        <v/>
      </c>
    </row>
    <row r="484">
      <c r="A484" s="13">
        <f>IF(OR($A483="",$G483&lt;=0.005),"",$A483+1)</f>
        <v/>
      </c>
      <c r="B484" s="14">
        <f>IF($A484="","",$G483)</f>
        <v/>
      </c>
      <c r="C484" s="14">
        <f>IF($A484="","",MIN($C$8,B484*(1+$C$4/12)))</f>
        <v/>
      </c>
      <c r="D484" s="14">
        <f>IF($A484="","",MIN($C$6,B484-F484))</f>
        <v/>
      </c>
      <c r="E484" s="14">
        <f>IF($A484="","",B484*$C$4/12)</f>
        <v/>
      </c>
      <c r="F484" s="14">
        <f>IF($A484="","",C484-E484)</f>
        <v/>
      </c>
      <c r="G484" s="14">
        <f>IF($A484="","",MAX(B484-F484-D484,0))</f>
        <v/>
      </c>
    </row>
    <row r="485">
      <c r="A485" s="13">
        <f>IF(OR($A484="",$G484&lt;=0.005),"",$A484+1)</f>
        <v/>
      </c>
      <c r="B485" s="14">
        <f>IF($A485="","",$G484)</f>
        <v/>
      </c>
      <c r="C485" s="14">
        <f>IF($A485="","",MIN($C$8,B485*(1+$C$4/12)))</f>
        <v/>
      </c>
      <c r="D485" s="14">
        <f>IF($A485="","",MIN($C$6,B485-F485))</f>
        <v/>
      </c>
      <c r="E485" s="14">
        <f>IF($A485="","",B485*$C$4/12)</f>
        <v/>
      </c>
      <c r="F485" s="14">
        <f>IF($A485="","",C485-E485)</f>
        <v/>
      </c>
      <c r="G485" s="14">
        <f>IF($A485="","",MAX(B485-F485-D485,0))</f>
        <v/>
      </c>
    </row>
    <row r="486">
      <c r="A486" s="13">
        <f>IF(OR($A485="",$G485&lt;=0.005),"",$A485+1)</f>
        <v/>
      </c>
      <c r="B486" s="14">
        <f>IF($A486="","",$G485)</f>
        <v/>
      </c>
      <c r="C486" s="14">
        <f>IF($A486="","",MIN($C$8,B486*(1+$C$4/12)))</f>
        <v/>
      </c>
      <c r="D486" s="14">
        <f>IF($A486="","",MIN($C$6,B486-F486))</f>
        <v/>
      </c>
      <c r="E486" s="14">
        <f>IF($A486="","",B486*$C$4/12)</f>
        <v/>
      </c>
      <c r="F486" s="14">
        <f>IF($A486="","",C486-E486)</f>
        <v/>
      </c>
      <c r="G486" s="14">
        <f>IF($A486="","",MAX(B486-F486-D486,0))</f>
        <v/>
      </c>
    </row>
    <row r="487">
      <c r="A487" s="13">
        <f>IF(OR($A486="",$G486&lt;=0.005),"",$A486+1)</f>
        <v/>
      </c>
      <c r="B487" s="14">
        <f>IF($A487="","",$G486)</f>
        <v/>
      </c>
      <c r="C487" s="14">
        <f>IF($A487="","",MIN($C$8,B487*(1+$C$4/12)))</f>
        <v/>
      </c>
      <c r="D487" s="14">
        <f>IF($A487="","",MIN($C$6,B487-F487))</f>
        <v/>
      </c>
      <c r="E487" s="14">
        <f>IF($A487="","",B487*$C$4/12)</f>
        <v/>
      </c>
      <c r="F487" s="14">
        <f>IF($A487="","",C487-E487)</f>
        <v/>
      </c>
      <c r="G487" s="14">
        <f>IF($A487="","",MAX(B487-F487-D487,0))</f>
        <v/>
      </c>
    </row>
    <row r="488">
      <c r="A488" s="13">
        <f>IF(OR($A487="",$G487&lt;=0.005),"",$A487+1)</f>
        <v/>
      </c>
      <c r="B488" s="14">
        <f>IF($A488="","",$G487)</f>
        <v/>
      </c>
      <c r="C488" s="14">
        <f>IF($A488="","",MIN($C$8,B488*(1+$C$4/12)))</f>
        <v/>
      </c>
      <c r="D488" s="14">
        <f>IF($A488="","",MIN($C$6,B488-F488))</f>
        <v/>
      </c>
      <c r="E488" s="14">
        <f>IF($A488="","",B488*$C$4/12)</f>
        <v/>
      </c>
      <c r="F488" s="14">
        <f>IF($A488="","",C488-E488)</f>
        <v/>
      </c>
      <c r="G488" s="14">
        <f>IF($A488="","",MAX(B488-F488-D488,0))</f>
        <v/>
      </c>
    </row>
    <row r="489">
      <c r="A489" s="13">
        <f>IF(OR($A488="",$G488&lt;=0.005),"",$A488+1)</f>
        <v/>
      </c>
      <c r="B489" s="14">
        <f>IF($A489="","",$G488)</f>
        <v/>
      </c>
      <c r="C489" s="14">
        <f>IF($A489="","",MIN($C$8,B489*(1+$C$4/12)))</f>
        <v/>
      </c>
      <c r="D489" s="14">
        <f>IF($A489="","",MIN($C$6,B489-F489))</f>
        <v/>
      </c>
      <c r="E489" s="14">
        <f>IF($A489="","",B489*$C$4/12)</f>
        <v/>
      </c>
      <c r="F489" s="14">
        <f>IF($A489="","",C489-E489)</f>
        <v/>
      </c>
      <c r="G489" s="14">
        <f>IF($A489="","",MAX(B489-F489-D489,0))</f>
        <v/>
      </c>
    </row>
    <row r="490">
      <c r="A490" s="13">
        <f>IF(OR($A489="",$G489&lt;=0.005),"",$A489+1)</f>
        <v/>
      </c>
      <c r="B490" s="14">
        <f>IF($A490="","",$G489)</f>
        <v/>
      </c>
      <c r="C490" s="14">
        <f>IF($A490="","",MIN($C$8,B490*(1+$C$4/12)))</f>
        <v/>
      </c>
      <c r="D490" s="14">
        <f>IF($A490="","",MIN($C$6,B490-F490))</f>
        <v/>
      </c>
      <c r="E490" s="14">
        <f>IF($A490="","",B490*$C$4/12)</f>
        <v/>
      </c>
      <c r="F490" s="14">
        <f>IF($A490="","",C490-E490)</f>
        <v/>
      </c>
      <c r="G490" s="14">
        <f>IF($A490="","",MAX(B490-F490-D490,0))</f>
        <v/>
      </c>
    </row>
    <row r="491">
      <c r="A491" s="13">
        <f>IF(OR($A490="",$G490&lt;=0.005),"",$A490+1)</f>
        <v/>
      </c>
      <c r="B491" s="14">
        <f>IF($A491="","",$G490)</f>
        <v/>
      </c>
      <c r="C491" s="14">
        <f>IF($A491="","",MIN($C$8,B491*(1+$C$4/12)))</f>
        <v/>
      </c>
      <c r="D491" s="14">
        <f>IF($A491="","",MIN($C$6,B491-F491))</f>
        <v/>
      </c>
      <c r="E491" s="14">
        <f>IF($A491="","",B491*$C$4/12)</f>
        <v/>
      </c>
      <c r="F491" s="14">
        <f>IF($A491="","",C491-E491)</f>
        <v/>
      </c>
      <c r="G491" s="14">
        <f>IF($A491="","",MAX(B491-F491-D491,0))</f>
        <v/>
      </c>
    </row>
    <row r="492">
      <c r="A492" s="13">
        <f>IF(OR($A491="",$G491&lt;=0.005),"",$A491+1)</f>
        <v/>
      </c>
      <c r="B492" s="14">
        <f>IF($A492="","",$G491)</f>
        <v/>
      </c>
      <c r="C492" s="14">
        <f>IF($A492="","",MIN($C$8,B492*(1+$C$4/12)))</f>
        <v/>
      </c>
      <c r="D492" s="14">
        <f>IF($A492="","",MIN($C$6,B492-F492))</f>
        <v/>
      </c>
      <c r="E492" s="14">
        <f>IF($A492="","",B492*$C$4/12)</f>
        <v/>
      </c>
      <c r="F492" s="14">
        <f>IF($A492="","",C492-E492)</f>
        <v/>
      </c>
      <c r="G492" s="14">
        <f>IF($A492="","",MAX(B492-F492-D492,0))</f>
        <v/>
      </c>
    </row>
    <row r="493">
      <c r="A493" s="13">
        <f>IF(OR($A492="",$G492&lt;=0.005),"",$A492+1)</f>
        <v/>
      </c>
      <c r="B493" s="14">
        <f>IF($A493="","",$G492)</f>
        <v/>
      </c>
      <c r="C493" s="14">
        <f>IF($A493="","",MIN($C$8,B493*(1+$C$4/12)))</f>
        <v/>
      </c>
      <c r="D493" s="14">
        <f>IF($A493="","",MIN($C$6,B493-F493))</f>
        <v/>
      </c>
      <c r="E493" s="14">
        <f>IF($A493="","",B493*$C$4/12)</f>
        <v/>
      </c>
      <c r="F493" s="14">
        <f>IF($A493="","",C493-E493)</f>
        <v/>
      </c>
      <c r="G493" s="14">
        <f>IF($A493="","",MAX(B493-F493-D493,0))</f>
        <v/>
      </c>
    </row>
    <row r="495">
      <c r="A495" s="15" t="inlineStr">
        <is>
          <t>Assumes a fixed rate, one payment per month, and the extra amount paid with each scheduled payment. Property tax and insurance sit outside the schedule. The final payment shrinks to whatever retires the balance.</t>
        </is>
      </c>
    </row>
  </sheetData>
  <mergeCells count="9">
    <mergeCell ref="A4:B4"/>
    <mergeCell ref="A1:G1"/>
    <mergeCell ref="A11:B11"/>
    <mergeCell ref="A10:B10"/>
    <mergeCell ref="A5:B5"/>
    <mergeCell ref="A9:B9"/>
    <mergeCell ref="A8:B8"/>
    <mergeCell ref="A3:B3"/>
    <mergeCell ref="A6:B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Devon Coombs</dc:creator>
  <dc:title xmlns:dc="http://purl.org/dc/elements/1.1/">Loan Amortization Schedule</dc:title>
  <dcterms:created xmlns:dcterms="http://purl.org/dc/terms/" xmlns:xsi="http://www.w3.org/2001/XMLSchema-instance" xsi:type="dcterms:W3CDTF">2026-08-10T13:29:00Z</dcterms:created>
  <dcterms:modified xmlns:dcterms="http://purl.org/dc/terms/" xmlns:xsi="http://www.w3.org/2001/XMLSchema-instance" xsi:type="dcterms:W3CDTF">2026-08-10T13:29:00Z</dcterms:modified>
</cp:coreProperties>
</file>