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Debt Planner" sheetId="2" state="visible" r:id="rId2"/>
    <sheet xmlns:r="http://schemas.openxmlformats.org/officeDocument/2006/relationships" name="Avalanche vs Snowball" sheetId="3" state="visible" r:id="rId3"/>
  </sheets>
  <definedNames/>
  <calcPr calcId="124519" fullCalcOnLoad="1"/>
</workbook>
</file>

<file path=xl/styles.xml><?xml version="1.0" encoding="utf-8"?>
<styleSheet xmlns="http://schemas.openxmlformats.org/spreadsheetml/2006/main">
  <numFmts count="1">
    <numFmt numFmtId="164" formatCode="$#,##0"/>
  </numFmts>
  <fonts count="11">
    <font>
      <name val="Calibri"/>
      <family val="2"/>
      <color theme="1"/>
      <sz val="11"/>
      <scheme val="minor"/>
    </font>
    <font>
      <b val="1"/>
      <color rgb="00FFFFFF"/>
      <sz val="15"/>
    </font>
    <font>
      <b val="1"/>
    </font>
    <font>
      <b val="1"/>
      <color rgb="00FFFFFF"/>
    </font>
    <font>
      <b val="1"/>
      <color rgb="001F3A5F"/>
    </font>
    <font>
      <i val="1"/>
      <color rgb="007F7F7F"/>
      <sz val="9"/>
    </font>
    <font>
      <b val="1"/>
      <color rgb="001F3A5F"/>
      <sz val="14"/>
    </font>
    <font>
      <b val="1"/>
      <color rgb="001F3A5F"/>
      <sz val="12"/>
    </font>
    <font>
      <b val="1"/>
      <color rgb="001F3A5F"/>
      <sz val="16"/>
    </font>
    <font>
      <color rgb="007F7F7F"/>
      <sz val="11"/>
    </font>
    <font>
      <color rgb="000563C1"/>
      <u val="single"/>
    </font>
  </fonts>
  <fills count="6">
    <fill>
      <patternFill/>
    </fill>
    <fill>
      <patternFill patternType="gray125"/>
    </fill>
    <fill>
      <patternFill patternType="solid">
        <fgColor rgb="001F3A5F"/>
        <bgColor rgb="001F3A5F"/>
      </patternFill>
    </fill>
    <fill>
      <patternFill patternType="solid">
        <fgColor rgb="00FBF1DC"/>
        <bgColor rgb="00FBF1DC"/>
      </patternFill>
    </fill>
    <fill>
      <patternFill patternType="solid">
        <fgColor rgb="00F2F2F2"/>
        <bgColor rgb="00F2F2F2"/>
      </patternFill>
    </fill>
    <fill>
      <patternFill patternType="solid">
        <fgColor rgb="00DCE6F1"/>
        <bgColor rgb="00DCE6F1"/>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3">
    <xf numFmtId="0" fontId="0" fillId="0" borderId="0" pivotButton="0" quotePrefix="0" xfId="0"/>
    <xf numFmtId="0" fontId="8" fillId="0" borderId="0" pivotButton="0" quotePrefix="0" xfId="0"/>
    <xf numFmtId="0" fontId="9" fillId="0" borderId="0" pivotButton="0" quotePrefix="0" xfId="0"/>
    <xf numFmtId="0" fontId="2" fillId="0" borderId="0" pivotButton="0" quotePrefix="0" xfId="0"/>
    <xf numFmtId="0" fontId="7" fillId="0" borderId="0" pivotButton="0" quotePrefix="0" xfId="0"/>
    <xf numFmtId="0" fontId="10" fillId="0" borderId="0" pivotButton="0" quotePrefix="0" xfId="0"/>
    <xf numFmtId="0" fontId="1" fillId="2" borderId="0" pivotButton="0" quotePrefix="0" xfId="0"/>
    <xf numFmtId="164" fontId="0" fillId="3" borderId="1" pivotButton="0" quotePrefix="0" xfId="0"/>
    <xf numFmtId="0" fontId="3" fillId="2" borderId="1" pivotButton="0" quotePrefix="0" xfId="0"/>
    <xf numFmtId="0" fontId="0" fillId="3" borderId="1" pivotButton="0" quotePrefix="0" xfId="0"/>
    <xf numFmtId="10" fontId="0" fillId="3" borderId="1" applyAlignment="1" pivotButton="0" quotePrefix="0" xfId="0">
      <alignment horizontal="right"/>
    </xf>
    <xf numFmtId="164" fontId="0" fillId="0" borderId="1" pivotButton="0" quotePrefix="0" xfId="0"/>
    <xf numFmtId="0" fontId="0" fillId="0" borderId="1" applyAlignment="1" pivotButton="0" quotePrefix="0" xfId="0">
      <alignment horizontal="center"/>
    </xf>
    <xf numFmtId="0" fontId="2" fillId="4" borderId="1" pivotButton="0" quotePrefix="0" xfId="0"/>
    <xf numFmtId="164" fontId="2" fillId="4" borderId="1" pivotButton="0" quotePrefix="0" xfId="0"/>
    <xf numFmtId="0" fontId="2" fillId="0" borderId="1" pivotButton="0" quotePrefix="0" xfId="0"/>
    <xf numFmtId="164" fontId="2" fillId="0" borderId="1" pivotButton="0" quotePrefix="0" xfId="0"/>
    <xf numFmtId="0" fontId="4" fillId="5" borderId="1" pivotButton="0" quotePrefix="0" xfId="0"/>
    <xf numFmtId="0" fontId="0" fillId="0" borderId="1" pivotButton="0" quotePrefix="0" xfId="0"/>
    <xf numFmtId="10" fontId="0" fillId="0" borderId="1" applyAlignment="1" pivotButton="0" quotePrefix="0" xfId="0">
      <alignment horizontal="right"/>
    </xf>
    <xf numFmtId="1" fontId="0" fillId="0" borderId="1" applyAlignment="1" pivotButton="0" quotePrefix="0" xfId="0">
      <alignment horizontal="center"/>
    </xf>
    <xf numFmtId="0" fontId="5" fillId="0" borderId="0" pivotButton="0" quotePrefix="0" xfId="0"/>
    <xf numFmtId="0" fontId="6" fillId="0" borderId="0" pivotButton="0" quotePrefix="0" xfId="0"/>
  </cellXfs>
  <cellStyles count="1">
    <cellStyle name="Normal" xfId="0" builtinId="0" hidden="0"/>
  </cellStyles>
  <dxfs count="2">
    <dxf>
      <fill>
        <patternFill patternType="solid">
          <fgColor rgb="00C6EFCE"/>
          <bgColor rgb="00C6EFCE"/>
        </patternFill>
      </fill>
    </dxf>
    <dxf>
      <font>
        <color rgb="009C0006"/>
      </font>
      <fill>
        <patternFill patternType="solid">
          <fgColor rgb="00FFC7CE"/>
          <bgColor rgb="00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course.devoncoombs.com" TargetMode="External" Id="rId1"/><Relationship Type="http://schemas.openxmlformats.org/officeDocument/2006/relationships/hyperlink" Target="https://www.devoncoombs.com/book" TargetMode="External" Id="rId2"/></Relationships>
</file>

<file path=xl/worksheets/sheet1.xml><?xml version="1.0" encoding="utf-8"?>
<worksheet xmlns="http://schemas.openxmlformats.org/spreadsheetml/2006/main">
  <sheetPr>
    <tabColor rgb="00B58A2A"/>
    <outlinePr summaryBelow="1" summaryRight="1"/>
    <pageSetUpPr/>
  </sheetPr>
  <dimension ref="B2:B27"/>
  <sheetViews>
    <sheetView showGridLines="0" workbookViewId="0">
      <selection activeCell="A1" sqref="A1"/>
    </sheetView>
  </sheetViews>
  <sheetFormatPr baseColWidth="8" defaultRowHeight="15"/>
  <cols>
    <col width="3" customWidth="1" min="1" max="1"/>
    <col width="110" customWidth="1" min="2" max="2"/>
  </cols>
  <sheetData>
    <row r="2">
      <c r="B2" s="1" t="inlineStr">
        <is>
          <t>Debt Payoff Planner</t>
        </is>
      </c>
    </row>
    <row r="3">
      <c r="B3" s="2" t="inlineStr">
        <is>
          <t>A free template from the Devon Coombs Academy</t>
        </is>
      </c>
    </row>
    <row r="5">
      <c r="B5" s="3" t="inlineStr">
        <is>
          <t>Built by Devon Coombs, CPA, MBA, Teaching Professor of Finance, Santa Clara University.</t>
        </is>
      </c>
    </row>
    <row r="7">
      <c r="B7" s="4" t="inlineStr">
        <is>
          <t>What this template does</t>
        </is>
      </c>
    </row>
    <row r="8">
      <c r="B8" t="inlineStr">
        <is>
          <t>A planner for up to eight debts using the avalanche method: list each balance, APR, and minimum</t>
        </is>
      </c>
    </row>
    <row r="9">
      <c r="B9" t="inlineStr">
        <is>
          <t>payment, set one extra monthly amount, and formulas rank the debts by APR, point the extra payment</t>
        </is>
      </c>
    </row>
    <row r="10">
      <c r="B10" t="inlineStr">
        <is>
          <t>at the priority debt, and estimate months to pay off. A separate tab compares avalanche and snowball.</t>
        </is>
      </c>
    </row>
    <row r="12">
      <c r="B12" s="4" t="inlineStr">
        <is>
          <t>How to use it</t>
        </is>
      </c>
    </row>
    <row r="13">
      <c r="B13" t="inlineStr">
        <is>
          <t>1. On the Debt Planner tab, replace the example debts with your own; leave unused rows blank.</t>
        </is>
      </c>
    </row>
    <row r="14">
      <c r="B14" t="inlineStr">
        <is>
          <t>2. APR is the annual rate from your statement, entered as a percent, for example 22.99%.</t>
        </is>
      </c>
    </row>
    <row r="15">
      <c r="B15" t="inlineStr">
        <is>
          <t>3. Set the monthly extra payment cell to whatever you can commit beyond the minimums.</t>
        </is>
      </c>
    </row>
    <row r="16">
      <c r="B16" t="inlineStr">
        <is>
          <t>4. The payoff order table re-sorts by APR on its own; the green row is the debt to attack first.</t>
        </is>
      </c>
    </row>
    <row r="17">
      <c r="B17" t="inlineStr">
        <is>
          <t>5. When a debt is paid off, delete its row entries and raise the extra payment by its old payment.</t>
        </is>
      </c>
    </row>
    <row r="19">
      <c r="B19" s="4" t="inlineStr">
        <is>
          <t>Conventions</t>
        </is>
      </c>
    </row>
    <row r="20">
      <c r="B20" t="inlineStr">
        <is>
          <t>Gold-shaded cells are inputs filled with example values; overwrite them with your own numbers.</t>
        </is>
      </c>
    </row>
    <row r="21">
      <c r="B21" t="inlineStr">
        <is>
          <t>White bordered cells hold formulas and recalculate on their own, so avoid typing over them.</t>
        </is>
      </c>
    </row>
    <row r="22">
      <c r="B22" t="inlineStr">
        <is>
          <t>This workbook contains no macros, so it opens without security warnings.</t>
        </is>
      </c>
    </row>
    <row r="23">
      <c r="B23" t="inlineStr">
        <is>
          <t>A red 'Increase payment' flag means the payment does not cover that debt's monthly interest, so the balance would grow.</t>
        </is>
      </c>
    </row>
    <row r="25">
      <c r="B25" s="4" t="inlineStr">
        <is>
          <t>More free resources</t>
        </is>
      </c>
    </row>
    <row r="26">
      <c r="B26" s="5" t="inlineStr">
        <is>
          <t>Free finance courses and calculators: course.devoncoombs.com</t>
        </is>
      </c>
    </row>
    <row r="27">
      <c r="B27" s="5" t="inlineStr">
        <is>
          <t>Devon's book: devoncoombs.com/book</t>
        </is>
      </c>
    </row>
  </sheetData>
  <hyperlinks>
    <hyperlink xmlns:r="http://schemas.openxmlformats.org/officeDocument/2006/relationships" ref="B26" r:id="rId1"/>
    <hyperlink xmlns:r="http://schemas.openxmlformats.org/officeDocument/2006/relationships" ref="B27" r:id="rId2"/>
  </hyperlinks>
  <pageMargins left="0.75" right="0.75" top="1" bottom="1" header="0.5" footer="0.5"/>
</worksheet>
</file>

<file path=xl/worksheets/sheet2.xml><?xml version="1.0" encoding="utf-8"?>
<worksheet xmlns="http://schemas.openxmlformats.org/spreadsheetml/2006/main">
  <sheetPr>
    <tabColor rgb="001F3A5F"/>
    <outlinePr summaryBelow="1" summaryRight="1"/>
    <pageSetUpPr/>
  </sheetPr>
  <dimension ref="A1:G28"/>
  <sheetViews>
    <sheetView showGridLines="0" workbookViewId="0">
      <pane ySplit="5" topLeftCell="A6" activePane="bottomLeft" state="frozen"/>
      <selection pane="bottomLeft" activeCell="A1" sqref="A1"/>
    </sheetView>
  </sheetViews>
  <sheetFormatPr baseColWidth="8" defaultRowHeight="15"/>
  <cols>
    <col width="22" customWidth="1" min="1" max="1"/>
    <col width="13" customWidth="1" min="2" max="2"/>
    <col width="10" customWidth="1" min="3" max="3"/>
    <col width="15" customWidth="1" min="4" max="4"/>
    <col width="15" customWidth="1" min="5" max="5"/>
    <col width="14" customWidth="1" min="6" max="6"/>
    <col width="18" customWidth="1" min="7" max="7"/>
  </cols>
  <sheetData>
    <row r="1" ht="26" customHeight="1">
      <c r="A1" s="6" t="inlineStr">
        <is>
          <t>Debt Payoff Planner (Avalanche Method)</t>
        </is>
      </c>
      <c r="B1" s="6" t="n"/>
      <c r="C1" s="6" t="n"/>
      <c r="D1" s="6" t="n"/>
      <c r="E1" s="6" t="n"/>
      <c r="F1" s="6" t="n"/>
      <c r="G1" s="6" t="n"/>
    </row>
    <row r="3">
      <c r="A3" s="3" t="inlineStr">
        <is>
          <t>Monthly extra payment (on top of all minimums)</t>
        </is>
      </c>
      <c r="D3" s="7" t="n">
        <v>250</v>
      </c>
    </row>
    <row r="5">
      <c r="A5" s="8" t="inlineStr">
        <is>
          <t>Debt name</t>
        </is>
      </c>
      <c r="B5" s="8" t="inlineStr">
        <is>
          <t>Balance</t>
        </is>
      </c>
      <c r="C5" s="8" t="inlineStr">
        <is>
          <t>APR</t>
        </is>
      </c>
      <c r="D5" s="8" t="inlineStr">
        <is>
          <t>Minimum payment</t>
        </is>
      </c>
      <c r="E5" s="8" t="inlineStr">
        <is>
          <t>Monthly interest</t>
        </is>
      </c>
      <c r="F5" s="8" t="inlineStr">
        <is>
          <t>Avalanche rank</t>
        </is>
      </c>
    </row>
    <row r="6">
      <c r="A6" s="9" t="inlineStr">
        <is>
          <t>Store card</t>
        </is>
      </c>
      <c r="B6" s="7" t="n">
        <v>1200</v>
      </c>
      <c r="C6" s="10" t="n">
        <v>0.279</v>
      </c>
      <c r="D6" s="7" t="n">
        <v>45</v>
      </c>
      <c r="E6" s="11">
        <f>IF($B6="","",B6*C6/12)</f>
        <v/>
      </c>
      <c r="F6" s="12">
        <f>IF($C6="","",RANK(C6,$C$6:$C$13)+COUNTIF($C$6:C6,C6)-1)</f>
        <v/>
      </c>
    </row>
    <row r="7">
      <c r="A7" s="9" t="inlineStr">
        <is>
          <t>Credit card</t>
        </is>
      </c>
      <c r="B7" s="7" t="n">
        <v>6800</v>
      </c>
      <c r="C7" s="10" t="n">
        <v>0.2299</v>
      </c>
      <c r="D7" s="7" t="n">
        <v>170</v>
      </c>
      <c r="E7" s="11">
        <f>IF($B7="","",B7*C7/12)</f>
        <v/>
      </c>
      <c r="F7" s="12">
        <f>IF($C7="","",RANK(C7,$C$6:$C$13)+COUNTIF($C$6:C7,C7)-1)</f>
        <v/>
      </c>
    </row>
    <row r="8">
      <c r="A8" s="9" t="inlineStr">
        <is>
          <t>Personal loan</t>
        </is>
      </c>
      <c r="B8" s="7" t="n">
        <v>4000</v>
      </c>
      <c r="C8" s="10" t="n">
        <v>0.119</v>
      </c>
      <c r="D8" s="7" t="n">
        <v>130</v>
      </c>
      <c r="E8" s="11">
        <f>IF($B8="","",B8*C8/12)</f>
        <v/>
      </c>
      <c r="F8" s="12">
        <f>IF($C8="","",RANK(C8,$C$6:$C$13)+COUNTIF($C$6:C8,C8)-1)</f>
        <v/>
      </c>
    </row>
    <row r="9">
      <c r="A9" s="9" t="inlineStr">
        <is>
          <t>Auto loan</t>
        </is>
      </c>
      <c r="B9" s="7" t="n">
        <v>14500</v>
      </c>
      <c r="C9" s="10" t="n">
        <v>0.064</v>
      </c>
      <c r="D9" s="7" t="n">
        <v>320</v>
      </c>
      <c r="E9" s="11">
        <f>IF($B9="","",B9*C9/12)</f>
        <v/>
      </c>
      <c r="F9" s="12">
        <f>IF($C9="","",RANK(C9,$C$6:$C$13)+COUNTIF($C$6:C9,C9)-1)</f>
        <v/>
      </c>
    </row>
    <row r="10">
      <c r="A10" s="9" t="inlineStr">
        <is>
          <t>Student loan</t>
        </is>
      </c>
      <c r="B10" s="7" t="n">
        <v>22000</v>
      </c>
      <c r="C10" s="10" t="n">
        <v>0.055</v>
      </c>
      <c r="D10" s="7" t="n">
        <v>240</v>
      </c>
      <c r="E10" s="11">
        <f>IF($B10="","",B10*C10/12)</f>
        <v/>
      </c>
      <c r="F10" s="12">
        <f>IF($C10="","",RANK(C10,$C$6:$C$13)+COUNTIF($C$6:C10,C10)-1)</f>
        <v/>
      </c>
    </row>
    <row r="11">
      <c r="A11" s="9" t="n"/>
      <c r="B11" s="7" t="n"/>
      <c r="C11" s="10" t="n"/>
      <c r="D11" s="7" t="n"/>
      <c r="E11" s="11">
        <f>IF($B11="","",B11*C11/12)</f>
        <v/>
      </c>
      <c r="F11" s="12">
        <f>IF($C11="","",RANK(C11,$C$6:$C$13)+COUNTIF($C$6:C11,C11)-1)</f>
        <v/>
      </c>
    </row>
    <row r="12">
      <c r="A12" s="9" t="n"/>
      <c r="B12" s="7" t="n"/>
      <c r="C12" s="10" t="n"/>
      <c r="D12" s="7" t="n"/>
      <c r="E12" s="11">
        <f>IF($B12="","",B12*C12/12)</f>
        <v/>
      </c>
      <c r="F12" s="12">
        <f>IF($C12="","",RANK(C12,$C$6:$C$13)+COUNTIF($C$6:C12,C12)-1)</f>
        <v/>
      </c>
    </row>
    <row r="13">
      <c r="A13" s="9" t="n"/>
      <c r="B13" s="7" t="n"/>
      <c r="C13" s="10" t="n"/>
      <c r="D13" s="7" t="n"/>
      <c r="E13" s="11">
        <f>IF($B13="","",B13*C13/12)</f>
        <v/>
      </c>
      <c r="F13" s="12">
        <f>IF($C13="","",RANK(C13,$C$6:$C$13)+COUNTIF($C$6:C13,C13)-1)</f>
        <v/>
      </c>
    </row>
    <row r="14">
      <c r="A14" s="13" t="inlineStr">
        <is>
          <t>Total</t>
        </is>
      </c>
      <c r="B14" s="14">
        <f>SUM(B6:B13)</f>
        <v/>
      </c>
      <c r="C14" s="14" t="n"/>
      <c r="D14" s="14">
        <f>SUM(D6:D13)</f>
        <v/>
      </c>
      <c r="E14" s="14">
        <f>SUM(E6:E13)</f>
        <v/>
      </c>
      <c r="F14" s="13" t="n"/>
    </row>
    <row r="15">
      <c r="A15" s="15" t="inlineStr">
        <is>
          <t>Total monthly payment (minimums + extra)</t>
        </is>
      </c>
      <c r="B15" s="15" t="n"/>
      <c r="C15" s="15" t="n"/>
      <c r="D15" s="16">
        <f>D14+D3</f>
        <v/>
      </c>
      <c r="E15" s="15" t="n"/>
      <c r="F15" s="15" t="n"/>
    </row>
    <row r="17">
      <c r="A17" s="17" t="inlineStr">
        <is>
          <t>Avalanche payoff order (highest APR first)</t>
        </is>
      </c>
      <c r="B17" s="17" t="n"/>
      <c r="C17" s="17" t="n"/>
      <c r="D17" s="17" t="n"/>
      <c r="E17" s="17" t="n"/>
      <c r="F17" s="17" t="n"/>
      <c r="G17" s="17" t="n"/>
    </row>
    <row r="18">
      <c r="A18" s="8" t="inlineStr">
        <is>
          <t>Priority</t>
        </is>
      </c>
      <c r="B18" s="8" t="inlineStr">
        <is>
          <t>Debt</t>
        </is>
      </c>
      <c r="C18" s="8" t="inlineStr">
        <is>
          <t>Balance</t>
        </is>
      </c>
      <c r="D18" s="8" t="inlineStr">
        <is>
          <t>APR</t>
        </is>
      </c>
      <c r="E18" s="8" t="inlineStr">
        <is>
          <t>Minimum</t>
        </is>
      </c>
      <c r="F18" s="8" t="inlineStr">
        <is>
          <t>This month's payment</t>
        </is>
      </c>
      <c r="G18" s="8" t="inlineStr">
        <is>
          <t>Est. months to pay off</t>
        </is>
      </c>
    </row>
    <row r="19">
      <c r="A19" s="12" t="n">
        <v>1</v>
      </c>
      <c r="B19" s="18">
        <f>IFERROR(INDEX($A$6:$A$13,MATCH($A19,$F$6:$F$13,0)),"")</f>
        <v/>
      </c>
      <c r="C19" s="11">
        <f>IFERROR(INDEX($B$6:$B$13,MATCH($A19,$F$6:$F$13,0)),"")</f>
        <v/>
      </c>
      <c r="D19" s="19">
        <f>IFERROR(INDEX($C$6:$C$13,MATCH($A19,$F$6:$F$13,0)),"")</f>
        <v/>
      </c>
      <c r="E19" s="11">
        <f>IFERROR(INDEX($D$6:$D$13,MATCH($A19,$F$6:$F$13,0)),"")</f>
        <v/>
      </c>
      <c r="F19" s="11">
        <f>IF($B19="","",E19+IF($A19=1,$D$3,0))</f>
        <v/>
      </c>
      <c r="G19" s="20">
        <f>IF($B19="","",IF(F19&lt;=C19*D19/12,"Increase payment",ROUNDUP(NPER(D19/12,-F19,C19),0)))</f>
        <v/>
      </c>
    </row>
    <row r="20">
      <c r="A20" s="12" t="n">
        <v>2</v>
      </c>
      <c r="B20" s="18">
        <f>IFERROR(INDEX($A$6:$A$13,MATCH($A20,$F$6:$F$13,0)),"")</f>
        <v/>
      </c>
      <c r="C20" s="11">
        <f>IFERROR(INDEX($B$6:$B$13,MATCH($A20,$F$6:$F$13,0)),"")</f>
        <v/>
      </c>
      <c r="D20" s="19">
        <f>IFERROR(INDEX($C$6:$C$13,MATCH($A20,$F$6:$F$13,0)),"")</f>
        <v/>
      </c>
      <c r="E20" s="11">
        <f>IFERROR(INDEX($D$6:$D$13,MATCH($A20,$F$6:$F$13,0)),"")</f>
        <v/>
      </c>
      <c r="F20" s="11">
        <f>IF($B20="","",E20+IF($A20=1,$D$3,0))</f>
        <v/>
      </c>
      <c r="G20" s="20">
        <f>IF($B20="","",IF(F20&lt;=C20*D20/12,"Increase payment",ROUNDUP(NPER(D20/12,-F20,C20),0)))</f>
        <v/>
      </c>
    </row>
    <row r="21">
      <c r="A21" s="12" t="n">
        <v>3</v>
      </c>
      <c r="B21" s="18">
        <f>IFERROR(INDEX($A$6:$A$13,MATCH($A21,$F$6:$F$13,0)),"")</f>
        <v/>
      </c>
      <c r="C21" s="11">
        <f>IFERROR(INDEX($B$6:$B$13,MATCH($A21,$F$6:$F$13,0)),"")</f>
        <v/>
      </c>
      <c r="D21" s="19">
        <f>IFERROR(INDEX($C$6:$C$13,MATCH($A21,$F$6:$F$13,0)),"")</f>
        <v/>
      </c>
      <c r="E21" s="11">
        <f>IFERROR(INDEX($D$6:$D$13,MATCH($A21,$F$6:$F$13,0)),"")</f>
        <v/>
      </c>
      <c r="F21" s="11">
        <f>IF($B21="","",E21+IF($A21=1,$D$3,0))</f>
        <v/>
      </c>
      <c r="G21" s="20">
        <f>IF($B21="","",IF(F21&lt;=C21*D21/12,"Increase payment",ROUNDUP(NPER(D21/12,-F21,C21),0)))</f>
        <v/>
      </c>
    </row>
    <row r="22">
      <c r="A22" s="12" t="n">
        <v>4</v>
      </c>
      <c r="B22" s="18">
        <f>IFERROR(INDEX($A$6:$A$13,MATCH($A22,$F$6:$F$13,0)),"")</f>
        <v/>
      </c>
      <c r="C22" s="11">
        <f>IFERROR(INDEX($B$6:$B$13,MATCH($A22,$F$6:$F$13,0)),"")</f>
        <v/>
      </c>
      <c r="D22" s="19">
        <f>IFERROR(INDEX($C$6:$C$13,MATCH($A22,$F$6:$F$13,0)),"")</f>
        <v/>
      </c>
      <c r="E22" s="11">
        <f>IFERROR(INDEX($D$6:$D$13,MATCH($A22,$F$6:$F$13,0)),"")</f>
        <v/>
      </c>
      <c r="F22" s="11">
        <f>IF($B22="","",E22+IF($A22=1,$D$3,0))</f>
        <v/>
      </c>
      <c r="G22" s="20">
        <f>IF($B22="","",IF(F22&lt;=C22*D22/12,"Increase payment",ROUNDUP(NPER(D22/12,-F22,C22),0)))</f>
        <v/>
      </c>
    </row>
    <row r="23">
      <c r="A23" s="12" t="n">
        <v>5</v>
      </c>
      <c r="B23" s="18">
        <f>IFERROR(INDEX($A$6:$A$13,MATCH($A23,$F$6:$F$13,0)),"")</f>
        <v/>
      </c>
      <c r="C23" s="11">
        <f>IFERROR(INDEX($B$6:$B$13,MATCH($A23,$F$6:$F$13,0)),"")</f>
        <v/>
      </c>
      <c r="D23" s="19">
        <f>IFERROR(INDEX($C$6:$C$13,MATCH($A23,$F$6:$F$13,0)),"")</f>
        <v/>
      </c>
      <c r="E23" s="11">
        <f>IFERROR(INDEX($D$6:$D$13,MATCH($A23,$F$6:$F$13,0)),"")</f>
        <v/>
      </c>
      <c r="F23" s="11">
        <f>IF($B23="","",E23+IF($A23=1,$D$3,0))</f>
        <v/>
      </c>
      <c r="G23" s="20">
        <f>IF($B23="","",IF(F23&lt;=C23*D23/12,"Increase payment",ROUNDUP(NPER(D23/12,-F23,C23),0)))</f>
        <v/>
      </c>
    </row>
    <row r="24">
      <c r="A24" s="12" t="n">
        <v>6</v>
      </c>
      <c r="B24" s="18">
        <f>IFERROR(INDEX($A$6:$A$13,MATCH($A24,$F$6:$F$13,0)),"")</f>
        <v/>
      </c>
      <c r="C24" s="11">
        <f>IFERROR(INDEX($B$6:$B$13,MATCH($A24,$F$6:$F$13,0)),"")</f>
        <v/>
      </c>
      <c r="D24" s="19">
        <f>IFERROR(INDEX($C$6:$C$13,MATCH($A24,$F$6:$F$13,0)),"")</f>
        <v/>
      </c>
      <c r="E24" s="11">
        <f>IFERROR(INDEX($D$6:$D$13,MATCH($A24,$F$6:$F$13,0)),"")</f>
        <v/>
      </c>
      <c r="F24" s="11">
        <f>IF($B24="","",E24+IF($A24=1,$D$3,0))</f>
        <v/>
      </c>
      <c r="G24" s="20">
        <f>IF($B24="","",IF(F24&lt;=C24*D24/12,"Increase payment",ROUNDUP(NPER(D24/12,-F24,C24),0)))</f>
        <v/>
      </c>
    </row>
    <row r="25">
      <c r="A25" s="12" t="n">
        <v>7</v>
      </c>
      <c r="B25" s="18">
        <f>IFERROR(INDEX($A$6:$A$13,MATCH($A25,$F$6:$F$13,0)),"")</f>
        <v/>
      </c>
      <c r="C25" s="11">
        <f>IFERROR(INDEX($B$6:$B$13,MATCH($A25,$F$6:$F$13,0)),"")</f>
        <v/>
      </c>
      <c r="D25" s="19">
        <f>IFERROR(INDEX($C$6:$C$13,MATCH($A25,$F$6:$F$13,0)),"")</f>
        <v/>
      </c>
      <c r="E25" s="11">
        <f>IFERROR(INDEX($D$6:$D$13,MATCH($A25,$F$6:$F$13,0)),"")</f>
        <v/>
      </c>
      <c r="F25" s="11">
        <f>IF($B25="","",E25+IF($A25=1,$D$3,0))</f>
        <v/>
      </c>
      <c r="G25" s="20">
        <f>IF($B25="","",IF(F25&lt;=C25*D25/12,"Increase payment",ROUNDUP(NPER(D25/12,-F25,C25),0)))</f>
        <v/>
      </c>
    </row>
    <row r="26">
      <c r="A26" s="12" t="n">
        <v>8</v>
      </c>
      <c r="B26" s="18">
        <f>IFERROR(INDEX($A$6:$A$13,MATCH($A26,$F$6:$F$13,0)),"")</f>
        <v/>
      </c>
      <c r="C26" s="11">
        <f>IFERROR(INDEX($B$6:$B$13,MATCH($A26,$F$6:$F$13,0)),"")</f>
        <v/>
      </c>
      <c r="D26" s="19">
        <f>IFERROR(INDEX($C$6:$C$13,MATCH($A26,$F$6:$F$13,0)),"")</f>
        <v/>
      </c>
      <c r="E26" s="11">
        <f>IFERROR(INDEX($D$6:$D$13,MATCH($A26,$F$6:$F$13,0)),"")</f>
        <v/>
      </c>
      <c r="F26" s="11">
        <f>IF($B26="","",E26+IF($A26=1,$D$3,0))</f>
        <v/>
      </c>
      <c r="G26" s="20">
        <f>IF($B26="","",IF(F26&lt;=C26*D26/12,"Increase payment",ROUNDUP(NPER(D26/12,-F26,C26),0)))</f>
        <v/>
      </c>
    </row>
    <row r="28">
      <c r="A28" s="21" t="inlineStr">
        <is>
          <t>Months shown assume each debt receives only the payment listed. In practice the avalanche rolls each finished payment into the next priority, so real payoff tends to be faster than these per-debt estimates.</t>
        </is>
      </c>
    </row>
  </sheetData>
  <mergeCells count="3">
    <mergeCell ref="A3:C3"/>
    <mergeCell ref="A1:G1"/>
    <mergeCell ref="A17:G17"/>
  </mergeCells>
  <conditionalFormatting sqref="A19:G26">
    <cfRule type="expression" priority="1" dxfId="0">
      <formula>AND($A19=1,$B19&lt;&gt;"")</formula>
    </cfRule>
  </conditionalFormatting>
  <conditionalFormatting sqref="G19:G26">
    <cfRule type="expression" priority="2" dxfId="1">
      <formula>ISNUMBER(SEARCH("Increase",G19))</formula>
    </cfRule>
  </conditionalFormatting>
  <pageMargins left="0.75" right="0.75" top="1" bottom="1" header="0.5" footer="0.5"/>
</worksheet>
</file>

<file path=xl/worksheets/sheet3.xml><?xml version="1.0" encoding="utf-8"?>
<worksheet xmlns="http://schemas.openxmlformats.org/spreadsheetml/2006/main">
  <sheetPr>
    <tabColor rgb="007F7F7F"/>
    <outlinePr summaryBelow="1" summaryRight="1"/>
    <pageSetUpPr/>
  </sheetPr>
  <dimension ref="B2:B22"/>
  <sheetViews>
    <sheetView showGridLines="0" workbookViewId="0">
      <selection activeCell="A1" sqref="A1"/>
    </sheetView>
  </sheetViews>
  <sheetFormatPr baseColWidth="8" defaultRowHeight="15"/>
  <cols>
    <col width="3" customWidth="1" min="1" max="1"/>
    <col width="110" customWidth="1" min="2" max="2"/>
  </cols>
  <sheetData>
    <row r="2">
      <c r="B2" s="22" t="inlineStr">
        <is>
          <t>Avalanche vs snowball, in one page</t>
        </is>
      </c>
    </row>
    <row r="3">
      <c r="B3" t="inlineStr"/>
    </row>
    <row r="4">
      <c r="B4" s="4" t="inlineStr">
        <is>
          <t>The avalanche method</t>
        </is>
      </c>
    </row>
    <row r="5">
      <c r="B5" t="inlineStr">
        <is>
          <t>Pay the minimum on every debt, then send every extra dollar to the debt with the highest APR.</t>
        </is>
      </c>
    </row>
    <row r="6">
      <c r="B6" t="inlineStr">
        <is>
          <t>When that debt is gone, roll its entire payment into the next-highest APR, and so on.</t>
        </is>
      </c>
    </row>
    <row r="7">
      <c r="B7" t="inlineStr">
        <is>
          <t>Because the most expensive balance dies first, avalanche usually minimizes total interest paid</t>
        </is>
      </c>
    </row>
    <row r="8">
      <c r="B8" t="inlineStr">
        <is>
          <t>and often shortens the overall payoff timeline.</t>
        </is>
      </c>
    </row>
    <row r="9">
      <c r="B9" t="inlineStr"/>
    </row>
    <row r="10">
      <c r="B10" s="4" t="inlineStr">
        <is>
          <t>The snowball method</t>
        </is>
      </c>
    </row>
    <row r="11">
      <c r="B11" t="inlineStr">
        <is>
          <t>Pay the minimum on every debt, then send every extra dollar to the smallest balance instead.</t>
        </is>
      </c>
    </row>
    <row r="12">
      <c r="B12" t="inlineStr">
        <is>
          <t>Small debts disappear quickly, which produces visible wins early in the process.</t>
        </is>
      </c>
    </row>
    <row r="13">
      <c r="B13" t="inlineStr">
        <is>
          <t>Snowball generally costs somewhat more interest than avalanche, but research on consumer behavior</t>
        </is>
      </c>
    </row>
    <row r="14">
      <c r="B14" t="inlineStr">
        <is>
          <t>suggests the early wins help many people stay committed to the plan.</t>
        </is>
      </c>
    </row>
    <row r="15">
      <c r="B15" t="inlineStr"/>
    </row>
    <row r="16">
      <c r="B16" s="4" t="inlineStr">
        <is>
          <t>Which one should you use?</t>
        </is>
      </c>
    </row>
    <row r="17">
      <c r="B17" t="inlineStr">
        <is>
          <t>If you are confident you will stick with the plan either way, avalanche tends to be cheaper.</t>
        </is>
      </c>
    </row>
    <row r="18">
      <c r="B18" t="inlineStr">
        <is>
          <t>If motivation is the binding constraint, snowball may be worth its modest extra cost.</t>
        </is>
      </c>
    </row>
    <row r="19">
      <c r="B19" t="inlineStr">
        <is>
          <t>The difference is often smaller than people expect; the plan you actually follow is the better plan.</t>
        </is>
      </c>
    </row>
    <row r="20">
      <c r="B20" t="inlineStr"/>
    </row>
    <row r="21">
      <c r="B21" t="inlineStr">
        <is>
          <t>To model snowball in this workbook, sort by balance instead: on the Debt Planner tab, replace the</t>
        </is>
      </c>
    </row>
    <row r="22">
      <c r="B22" t="inlineStr">
        <is>
          <t>rank formula's APR column references with the balance column and use ascending order in RANK.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Devon Coombs</dc:creator>
  <dc:title xmlns:dc="http://purl.org/dc/elements/1.1/">Debt Payoff Planner</dc:title>
  <dcterms:created xmlns:dcterms="http://purl.org/dc/terms/" xmlns:xsi="http://www.w3.org/2001/XMLSchema-instance" xsi:type="dcterms:W3CDTF">2026-08-10T13:29:00Z</dcterms:created>
  <dcterms:modified xmlns:dcterms="http://purl.org/dc/terms/" xmlns:xsi="http://www.w3.org/2001/XMLSchema-instance" xsi:type="dcterms:W3CDTF">2026-08-10T13:29:00Z</dcterms:modified>
</cp:coreProperties>
</file>